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192"/>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S56" i="1" l="1"/>
  <c r="AV56" i="1" s="1"/>
  <c r="AO56" i="1"/>
  <c r="AN56" i="1"/>
  <c r="AS55" i="1"/>
  <c r="AV55" i="1" s="1"/>
  <c r="AQ55" i="1"/>
  <c r="AT55" i="1" s="1"/>
  <c r="AP55" i="1"/>
  <c r="AO55" i="1"/>
  <c r="AN55" i="1"/>
  <c r="AM55" i="1"/>
  <c r="AR55" i="1" s="1"/>
  <c r="AU55" i="1" s="1"/>
  <c r="AL55" i="1"/>
  <c r="AK55" i="1"/>
  <c r="AS54" i="1"/>
  <c r="AV54" i="1" s="1"/>
  <c r="AQ54" i="1"/>
  <c r="AT54" i="1" s="1"/>
  <c r="AP54" i="1"/>
  <c r="AO54" i="1"/>
  <c r="AN54" i="1"/>
  <c r="AM54" i="1"/>
  <c r="AR54" i="1" s="1"/>
  <c r="AU54" i="1" s="1"/>
  <c r="AL54" i="1"/>
  <c r="AK54" i="1"/>
  <c r="AS53" i="1"/>
  <c r="AV53" i="1" s="1"/>
  <c r="AQ53" i="1"/>
  <c r="AT53" i="1" s="1"/>
  <c r="AP53" i="1"/>
  <c r="AO53" i="1"/>
  <c r="AN53" i="1"/>
  <c r="AM53" i="1"/>
  <c r="AR53" i="1" s="1"/>
  <c r="AU53" i="1" s="1"/>
  <c r="AL53" i="1"/>
  <c r="AK53" i="1"/>
  <c r="AS52" i="1"/>
  <c r="AV52" i="1" s="1"/>
  <c r="AQ52" i="1"/>
  <c r="AT52" i="1" s="1"/>
  <c r="AP52" i="1"/>
  <c r="AO52" i="1"/>
  <c r="AN52" i="1"/>
  <c r="AM52" i="1"/>
  <c r="AR52" i="1" s="1"/>
  <c r="AU52" i="1" s="1"/>
  <c r="AL52" i="1"/>
  <c r="AK52" i="1"/>
  <c r="AS51" i="1"/>
  <c r="AV51" i="1" s="1"/>
  <c r="AQ51" i="1"/>
  <c r="AT51" i="1" s="1"/>
  <c r="AP51" i="1"/>
  <c r="AO51" i="1"/>
  <c r="AN51" i="1"/>
  <c r="AM51" i="1"/>
  <c r="AR51" i="1" s="1"/>
  <c r="AU51" i="1" s="1"/>
  <c r="AL51" i="1"/>
  <c r="AK51" i="1"/>
  <c r="AS50" i="1"/>
  <c r="AV50" i="1" s="1"/>
  <c r="AQ50" i="1"/>
  <c r="AT50" i="1" s="1"/>
  <c r="AP50" i="1"/>
  <c r="AO50" i="1"/>
  <c r="AN50" i="1"/>
  <c r="AM50" i="1"/>
  <c r="AR50" i="1" s="1"/>
  <c r="AU50" i="1" s="1"/>
  <c r="AL50" i="1"/>
  <c r="AK50" i="1"/>
  <c r="AS49" i="1"/>
  <c r="AV49" i="1" s="1"/>
  <c r="AQ49" i="1"/>
  <c r="AT49" i="1" s="1"/>
  <c r="AP49" i="1"/>
  <c r="AO49" i="1"/>
  <c r="AN49" i="1"/>
  <c r="AM49" i="1"/>
  <c r="AR49" i="1" s="1"/>
  <c r="AU49" i="1" s="1"/>
  <c r="AL49" i="1"/>
  <c r="AK49" i="1"/>
  <c r="AS48" i="1"/>
  <c r="AV48" i="1" s="1"/>
  <c r="AQ48" i="1"/>
  <c r="AT48" i="1" s="1"/>
  <c r="AP48" i="1"/>
  <c r="AO48" i="1"/>
  <c r="AN48" i="1"/>
  <c r="AM48" i="1"/>
  <c r="AR48" i="1" s="1"/>
  <c r="AU48" i="1" s="1"/>
  <c r="AL48" i="1"/>
  <c r="AK48" i="1"/>
  <c r="AS47" i="1"/>
  <c r="AV47" i="1" s="1"/>
  <c r="AQ47" i="1"/>
  <c r="AT47" i="1" s="1"/>
  <c r="AP47" i="1"/>
  <c r="AO47" i="1"/>
  <c r="AN47" i="1"/>
  <c r="AM47" i="1"/>
  <c r="AR47" i="1" s="1"/>
  <c r="AU47" i="1" s="1"/>
  <c r="AL47" i="1"/>
  <c r="AK47" i="1"/>
  <c r="AJ46" i="1"/>
  <c r="AP46" i="1" s="1"/>
  <c r="AI46" i="1"/>
  <c r="AO46" i="1" s="1"/>
  <c r="AH46" i="1"/>
  <c r="AS46" i="1" s="1"/>
  <c r="AV46" i="1" s="1"/>
  <c r="AG46" i="1"/>
  <c r="AM46" i="1" s="1"/>
  <c r="AR46" i="1" s="1"/>
  <c r="AU46" i="1" s="1"/>
  <c r="AF46" i="1"/>
  <c r="AL46" i="1" s="1"/>
  <c r="AE46" i="1"/>
  <c r="AK46" i="1" s="1"/>
  <c r="AH45" i="1"/>
  <c r="AN45" i="1" s="1"/>
  <c r="AG45" i="1"/>
  <c r="AM45" i="1" s="1"/>
  <c r="AR45" i="1" s="1"/>
  <c r="AU45" i="1" s="1"/>
  <c r="AT43" i="1"/>
  <c r="AS43" i="1"/>
  <c r="AV43" i="1" s="1"/>
  <c r="AR43" i="1"/>
  <c r="AU43" i="1" s="1"/>
  <c r="AQ43" i="1"/>
  <c r="AP43" i="1"/>
  <c r="AO43" i="1"/>
  <c r="AN43" i="1"/>
  <c r="AM43" i="1"/>
  <c r="AL43" i="1"/>
  <c r="AK43" i="1"/>
  <c r="AK42" i="1"/>
  <c r="AJ42" i="1"/>
  <c r="AP42" i="1" s="1"/>
  <c r="AI42" i="1"/>
  <c r="AO42" i="1" s="1"/>
  <c r="AH42" i="1"/>
  <c r="AN42" i="1" s="1"/>
  <c r="AG42" i="1"/>
  <c r="AM42" i="1" s="1"/>
  <c r="AR42" i="1" s="1"/>
  <c r="AU42" i="1" s="1"/>
  <c r="AF42" i="1"/>
  <c r="AQ42" i="1" s="1"/>
  <c r="AT42" i="1" s="1"/>
  <c r="AE42" i="1"/>
  <c r="AS41" i="1"/>
  <c r="AV41" i="1" s="1"/>
  <c r="AR41" i="1"/>
  <c r="AU41" i="1" s="1"/>
  <c r="AQ41" i="1"/>
  <c r="AT41" i="1" s="1"/>
  <c r="AP41" i="1"/>
  <c r="AO41" i="1"/>
  <c r="AN41" i="1"/>
  <c r="AM41" i="1"/>
  <c r="AL41" i="1"/>
  <c r="AK41" i="1"/>
  <c r="AV40" i="1"/>
  <c r="AS40" i="1"/>
  <c r="AQ40" i="1"/>
  <c r="AT40" i="1" s="1"/>
  <c r="AP40" i="1"/>
  <c r="AO40" i="1"/>
  <c r="AN40" i="1"/>
  <c r="AM40" i="1"/>
  <c r="AR40" i="1" s="1"/>
  <c r="AU40" i="1" s="1"/>
  <c r="AL40" i="1"/>
  <c r="AK40" i="1"/>
  <c r="AJ39" i="1"/>
  <c r="AP39" i="1" s="1"/>
  <c r="AI39" i="1"/>
  <c r="AO39" i="1" s="1"/>
  <c r="AH39" i="1"/>
  <c r="AS39" i="1" s="1"/>
  <c r="AV39" i="1" s="1"/>
  <c r="AG39" i="1"/>
  <c r="AM39" i="1" s="1"/>
  <c r="AR39" i="1" s="1"/>
  <c r="AU39" i="1" s="1"/>
  <c r="AF39" i="1"/>
  <c r="AL39" i="1" s="1"/>
  <c r="AE39" i="1"/>
  <c r="AK39" i="1" s="1"/>
  <c r="AH38" i="1"/>
  <c r="AN38" i="1" s="1"/>
  <c r="AG38" i="1"/>
  <c r="AM38" i="1" s="1"/>
  <c r="AR38" i="1" s="1"/>
  <c r="AU38" i="1" s="1"/>
  <c r="AS37" i="1"/>
  <c r="AV37" i="1" s="1"/>
  <c r="AQ37" i="1"/>
  <c r="AT37" i="1" s="1"/>
  <c r="AP37" i="1"/>
  <c r="AO37" i="1"/>
  <c r="AN37" i="1"/>
  <c r="AM37" i="1"/>
  <c r="AR37" i="1" s="1"/>
  <c r="AU37" i="1" s="1"/>
  <c r="AL37" i="1"/>
  <c r="AK37" i="1"/>
  <c r="AS36" i="1"/>
  <c r="AV36" i="1" s="1"/>
  <c r="AQ36" i="1"/>
  <c r="AT36" i="1" s="1"/>
  <c r="AP36" i="1"/>
  <c r="AO36" i="1"/>
  <c r="AN36" i="1"/>
  <c r="AM36" i="1"/>
  <c r="AR36" i="1" s="1"/>
  <c r="AU36" i="1" s="1"/>
  <c r="AL36" i="1"/>
  <c r="AK36" i="1"/>
  <c r="AJ35" i="1"/>
  <c r="AP35" i="1" s="1"/>
  <c r="AI35" i="1"/>
  <c r="AO35" i="1" s="1"/>
  <c r="AH35" i="1"/>
  <c r="AS35" i="1" s="1"/>
  <c r="AV35" i="1" s="1"/>
  <c r="AG35" i="1"/>
  <c r="AM35" i="1" s="1"/>
  <c r="AR35" i="1" s="1"/>
  <c r="AU35" i="1" s="1"/>
  <c r="AF35" i="1"/>
  <c r="AL35" i="1" s="1"/>
  <c r="AE35" i="1"/>
  <c r="AK35" i="1" s="1"/>
  <c r="AT34" i="1"/>
  <c r="AR34" i="1"/>
  <c r="AU34" i="1" s="1"/>
  <c r="AQ34" i="1"/>
  <c r="AP34" i="1"/>
  <c r="AO34" i="1"/>
  <c r="AN34" i="1"/>
  <c r="AS34" i="1" s="1"/>
  <c r="AV34" i="1" s="1"/>
  <c r="AM34" i="1"/>
  <c r="AL34" i="1"/>
  <c r="AK34" i="1"/>
  <c r="AT33" i="1"/>
  <c r="AS33" i="1"/>
  <c r="AV33" i="1" s="1"/>
  <c r="AQ33" i="1"/>
  <c r="AP33" i="1"/>
  <c r="AO33" i="1"/>
  <c r="AN33" i="1"/>
  <c r="AM33" i="1"/>
  <c r="AR33" i="1" s="1"/>
  <c r="AU33" i="1" s="1"/>
  <c r="AL33" i="1"/>
  <c r="AK33" i="1"/>
  <c r="AT32" i="1"/>
  <c r="AS32" i="1"/>
  <c r="AV32" i="1" s="1"/>
  <c r="AR32" i="1"/>
  <c r="AU32" i="1" s="1"/>
  <c r="AQ32" i="1"/>
  <c r="AP32" i="1"/>
  <c r="AO32" i="1"/>
  <c r="AN32" i="1"/>
  <c r="AM32" i="1"/>
  <c r="AL32" i="1"/>
  <c r="AK32" i="1"/>
  <c r="AT31" i="1"/>
  <c r="AS31" i="1"/>
  <c r="AV31" i="1" s="1"/>
  <c r="AQ31" i="1"/>
  <c r="AP31" i="1"/>
  <c r="AO31" i="1"/>
  <c r="AN31" i="1"/>
  <c r="AM31" i="1"/>
  <c r="AR31" i="1" s="1"/>
  <c r="AU31" i="1" s="1"/>
  <c r="AL31" i="1"/>
  <c r="AK31" i="1"/>
  <c r="AT30" i="1"/>
  <c r="AS30" i="1"/>
  <c r="AV30" i="1" s="1"/>
  <c r="AR30" i="1"/>
  <c r="AU30" i="1" s="1"/>
  <c r="AQ30" i="1"/>
  <c r="AP30" i="1"/>
  <c r="AO30" i="1"/>
  <c r="AN30" i="1"/>
  <c r="AM30" i="1"/>
  <c r="AL30" i="1"/>
  <c r="AK30" i="1"/>
  <c r="AT29" i="1"/>
  <c r="AS29" i="1"/>
  <c r="AV29" i="1" s="1"/>
  <c r="AQ29" i="1"/>
  <c r="AP29" i="1"/>
  <c r="AO29" i="1"/>
  <c r="AN29" i="1"/>
  <c r="AM29" i="1"/>
  <c r="AR29" i="1" s="1"/>
  <c r="AU29" i="1" s="1"/>
  <c r="AL29" i="1"/>
  <c r="AK29" i="1"/>
  <c r="AT28" i="1"/>
  <c r="AS28" i="1"/>
  <c r="AV28" i="1" s="1"/>
  <c r="AR28" i="1"/>
  <c r="AU28" i="1" s="1"/>
  <c r="AQ28" i="1"/>
  <c r="AP28" i="1"/>
  <c r="AO28" i="1"/>
  <c r="AO27" i="1" s="1"/>
  <c r="AN28" i="1"/>
  <c r="AN27" i="1" s="1"/>
  <c r="AM28" i="1"/>
  <c r="AL28" i="1"/>
  <c r="AK28" i="1"/>
  <c r="AK27" i="1" s="1"/>
  <c r="AT27" i="1"/>
  <c r="AQ27" i="1"/>
  <c r="AP27" i="1"/>
  <c r="AM27" i="1"/>
  <c r="AL27" i="1"/>
  <c r="AJ27" i="1"/>
  <c r="AI27" i="1"/>
  <c r="AH27" i="1"/>
  <c r="AG27" i="1"/>
  <c r="AF27" i="1"/>
  <c r="AE27" i="1"/>
  <c r="AV26" i="1"/>
  <c r="AS26" i="1"/>
  <c r="AQ26" i="1"/>
  <c r="AT26" i="1" s="1"/>
  <c r="AP26" i="1"/>
  <c r="AO26" i="1"/>
  <c r="AN26" i="1"/>
  <c r="AM26" i="1"/>
  <c r="AR26" i="1" s="1"/>
  <c r="AU26" i="1" s="1"/>
  <c r="AL26" i="1"/>
  <c r="AK26" i="1"/>
  <c r="AS25" i="1"/>
  <c r="AV25" i="1" s="1"/>
  <c r="AR25" i="1"/>
  <c r="AU25" i="1" s="1"/>
  <c r="AQ25" i="1"/>
  <c r="AT25" i="1" s="1"/>
  <c r="AP25" i="1"/>
  <c r="AO25" i="1"/>
  <c r="AN25" i="1"/>
  <c r="AM25" i="1"/>
  <c r="AL25" i="1"/>
  <c r="AK25" i="1"/>
  <c r="AV24" i="1"/>
  <c r="AS24" i="1"/>
  <c r="AQ24" i="1"/>
  <c r="AT24" i="1" s="1"/>
  <c r="AP24" i="1"/>
  <c r="AO24" i="1"/>
  <c r="AN24" i="1"/>
  <c r="AM24" i="1"/>
  <c r="AR24" i="1" s="1"/>
  <c r="AU24" i="1" s="1"/>
  <c r="AL24" i="1"/>
  <c r="AK24" i="1"/>
  <c r="AS23" i="1"/>
  <c r="AV23" i="1" s="1"/>
  <c r="AR23" i="1"/>
  <c r="AU23" i="1" s="1"/>
  <c r="AQ23" i="1"/>
  <c r="AT23" i="1" s="1"/>
  <c r="AP23" i="1"/>
  <c r="AO23" i="1"/>
  <c r="AN23" i="1"/>
  <c r="AM23" i="1"/>
  <c r="AL23" i="1"/>
  <c r="AK23" i="1"/>
  <c r="AV22" i="1"/>
  <c r="AS22" i="1"/>
  <c r="AQ22" i="1"/>
  <c r="AT22" i="1" s="1"/>
  <c r="AP22" i="1"/>
  <c r="AO22" i="1"/>
  <c r="AN22" i="1"/>
  <c r="AM22" i="1"/>
  <c r="AR22" i="1" s="1"/>
  <c r="AU22" i="1" s="1"/>
  <c r="AL22" i="1"/>
  <c r="AK22" i="1"/>
  <c r="AS21" i="1"/>
  <c r="AV21" i="1" s="1"/>
  <c r="AR21" i="1"/>
  <c r="AU21" i="1" s="1"/>
  <c r="AQ21" i="1"/>
  <c r="AT21" i="1" s="1"/>
  <c r="AP21" i="1"/>
  <c r="AO21" i="1"/>
  <c r="AN21" i="1"/>
  <c r="AM21" i="1"/>
  <c r="AL21" i="1"/>
  <c r="AK21" i="1"/>
  <c r="AV20" i="1"/>
  <c r="AS20" i="1"/>
  <c r="AQ20" i="1"/>
  <c r="AT20" i="1" s="1"/>
  <c r="AP20" i="1"/>
  <c r="AO20" i="1"/>
  <c r="AN20" i="1"/>
  <c r="AM20" i="1"/>
  <c r="AR20" i="1" s="1"/>
  <c r="AU20" i="1" s="1"/>
  <c r="AL20" i="1"/>
  <c r="AK20" i="1"/>
  <c r="AS19" i="1"/>
  <c r="AV19" i="1" s="1"/>
  <c r="AR19" i="1"/>
  <c r="AU19" i="1" s="1"/>
  <c r="AQ19" i="1"/>
  <c r="AT19" i="1" s="1"/>
  <c r="AP19" i="1"/>
  <c r="AO19" i="1"/>
  <c r="AN19" i="1"/>
  <c r="AM19" i="1"/>
  <c r="AL19" i="1"/>
  <c r="AK19" i="1"/>
  <c r="AV18" i="1"/>
  <c r="AS18" i="1"/>
  <c r="AQ18" i="1"/>
  <c r="AT18" i="1" s="1"/>
  <c r="AP18" i="1"/>
  <c r="AO18" i="1"/>
  <c r="AN18" i="1"/>
  <c r="AM18" i="1"/>
  <c r="AR18" i="1" s="1"/>
  <c r="AU18" i="1" s="1"/>
  <c r="AL18" i="1"/>
  <c r="AK18" i="1"/>
  <c r="AS17" i="1"/>
  <c r="AV17" i="1" s="1"/>
  <c r="AR17" i="1"/>
  <c r="AU17" i="1" s="1"/>
  <c r="AQ17" i="1"/>
  <c r="AT17" i="1" s="1"/>
  <c r="AP17" i="1"/>
  <c r="AO17" i="1"/>
  <c r="AN17" i="1"/>
  <c r="AM17" i="1"/>
  <c r="AL17" i="1"/>
  <c r="AK17" i="1"/>
  <c r="AV16" i="1"/>
  <c r="AS16" i="1"/>
  <c r="AQ16" i="1"/>
  <c r="AT16" i="1" s="1"/>
  <c r="AP16" i="1"/>
  <c r="AO16" i="1"/>
  <c r="AN16" i="1"/>
  <c r="AM16" i="1"/>
  <c r="AR16" i="1" s="1"/>
  <c r="AU16" i="1" s="1"/>
  <c r="AL16" i="1"/>
  <c r="AK16" i="1"/>
  <c r="AS15" i="1"/>
  <c r="AV15" i="1" s="1"/>
  <c r="AR15" i="1"/>
  <c r="AU15" i="1" s="1"/>
  <c r="AQ15" i="1"/>
  <c r="AT15" i="1" s="1"/>
  <c r="AP15" i="1"/>
  <c r="AO15" i="1"/>
  <c r="AN15" i="1"/>
  <c r="AM15" i="1"/>
  <c r="AL15" i="1"/>
  <c r="AK15" i="1"/>
  <c r="AV14" i="1"/>
  <c r="AS14" i="1"/>
  <c r="AQ14" i="1"/>
  <c r="AT14" i="1" s="1"/>
  <c r="AP14" i="1"/>
  <c r="AO14" i="1"/>
  <c r="AN14" i="1"/>
  <c r="AM14" i="1"/>
  <c r="AR14" i="1" s="1"/>
  <c r="AU14" i="1" s="1"/>
  <c r="AL14" i="1"/>
  <c r="AK14" i="1"/>
  <c r="AS13" i="1"/>
  <c r="AV13" i="1" s="1"/>
  <c r="AR13" i="1"/>
  <c r="AU13" i="1" s="1"/>
  <c r="AQ13" i="1"/>
  <c r="AT13" i="1" s="1"/>
  <c r="AP13" i="1"/>
  <c r="AO13" i="1"/>
  <c r="AN13" i="1"/>
  <c r="AM13" i="1"/>
  <c r="AL13" i="1"/>
  <c r="AK13" i="1"/>
  <c r="AV12" i="1"/>
  <c r="AS12" i="1"/>
  <c r="AQ12" i="1"/>
  <c r="AT12" i="1" s="1"/>
  <c r="AP12" i="1"/>
  <c r="AO12" i="1"/>
  <c r="AN12" i="1"/>
  <c r="AM12" i="1"/>
  <c r="AR12" i="1" s="1"/>
  <c r="AU12" i="1" s="1"/>
  <c r="AL12" i="1"/>
  <c r="AK12" i="1"/>
  <c r="AJ11" i="1"/>
  <c r="AP11" i="1" s="1"/>
  <c r="AI11" i="1"/>
  <c r="AO11" i="1" s="1"/>
  <c r="AH11" i="1"/>
  <c r="AS11" i="1" s="1"/>
  <c r="AV11" i="1" s="1"/>
  <c r="AG11" i="1"/>
  <c r="AM11" i="1" s="1"/>
  <c r="AR11" i="1" s="1"/>
  <c r="AU11" i="1" s="1"/>
  <c r="AF11" i="1"/>
  <c r="AL11" i="1" s="1"/>
  <c r="AE11" i="1"/>
  <c r="AK11" i="1" s="1"/>
  <c r="AH10" i="1"/>
  <c r="AN10" i="1" s="1"/>
  <c r="AG10" i="1"/>
  <c r="AM10" i="1" s="1"/>
  <c r="AR10" i="1" s="1"/>
  <c r="AU10" i="1" s="1"/>
  <c r="AN46" i="1" l="1"/>
  <c r="AN11" i="1"/>
  <c r="AN39" i="1"/>
  <c r="AR27" i="1"/>
  <c r="AN35" i="1"/>
  <c r="AL42" i="1"/>
  <c r="AS27" i="1"/>
  <c r="AV27" i="1"/>
  <c r="AU27" i="1"/>
  <c r="AS10" i="1"/>
  <c r="AV10" i="1" s="1"/>
  <c r="AQ11" i="1"/>
  <c r="AT11" i="1" s="1"/>
  <c r="AQ35" i="1"/>
  <c r="AT35" i="1" s="1"/>
  <c r="AS38" i="1"/>
  <c r="AV38" i="1" s="1"/>
  <c r="AQ39" i="1"/>
  <c r="AT39" i="1" s="1"/>
  <c r="AS42" i="1"/>
  <c r="AV42" i="1" s="1"/>
  <c r="AS45" i="1"/>
  <c r="AV45" i="1" s="1"/>
  <c r="AQ46" i="1"/>
  <c r="AT46" i="1" s="1"/>
  <c r="AF10" i="1"/>
  <c r="AJ10" i="1"/>
  <c r="AF38" i="1"/>
  <c r="AJ38" i="1"/>
  <c r="AP38" i="1" s="1"/>
  <c r="AH44" i="1"/>
  <c r="AH9" i="1" s="1"/>
  <c r="AF45" i="1"/>
  <c r="AJ45" i="1"/>
  <c r="AE10" i="1"/>
  <c r="AI10" i="1"/>
  <c r="AE38" i="1"/>
  <c r="AK38" i="1" s="1"/>
  <c r="AI38" i="1"/>
  <c r="AO38" i="1" s="1"/>
  <c r="AG44" i="1"/>
  <c r="AM44" i="1" s="1"/>
  <c r="AR44" i="1" s="1"/>
  <c r="AU44" i="1" s="1"/>
  <c r="AE45" i="1"/>
  <c r="AI45" i="1"/>
  <c r="AG9" i="1" l="1"/>
  <c r="AG57" i="1"/>
  <c r="AM57" i="1" s="1"/>
  <c r="AR57" i="1" s="1"/>
  <c r="AU57" i="1" s="1"/>
  <c r="AM9" i="1"/>
  <c r="AR9" i="1" s="1"/>
  <c r="AU9" i="1" s="1"/>
  <c r="AS9" i="1"/>
  <c r="AV9" i="1" s="1"/>
  <c r="AH57" i="1"/>
  <c r="AN9" i="1"/>
  <c r="AK10" i="1"/>
  <c r="AS44" i="1"/>
  <c r="AV44" i="1" s="1"/>
  <c r="AN44" i="1"/>
  <c r="AQ10" i="1"/>
  <c r="AT10" i="1" s="1"/>
  <c r="AL10" i="1"/>
  <c r="AF9" i="1"/>
  <c r="AK45" i="1"/>
  <c r="AE44" i="1"/>
  <c r="AK44" i="1" s="1"/>
  <c r="AO10" i="1"/>
  <c r="AI9" i="1"/>
  <c r="AQ45" i="1"/>
  <c r="AT45" i="1" s="1"/>
  <c r="AL45" i="1"/>
  <c r="AF44" i="1"/>
  <c r="AP10" i="1"/>
  <c r="AO45" i="1"/>
  <c r="AI44" i="1"/>
  <c r="AO44" i="1" s="1"/>
  <c r="AP45" i="1"/>
  <c r="AJ44" i="1"/>
  <c r="AP44" i="1" s="1"/>
  <c r="AQ38" i="1"/>
  <c r="AT38" i="1" s="1"/>
  <c r="AL38" i="1"/>
  <c r="AJ9" i="1" l="1"/>
  <c r="AJ57" i="1" s="1"/>
  <c r="AP57" i="1" s="1"/>
  <c r="AP9" i="1"/>
  <c r="AL44" i="1"/>
  <c r="AQ44" i="1"/>
  <c r="AT44" i="1" s="1"/>
  <c r="AE9" i="1"/>
  <c r="AI57" i="1"/>
  <c r="AO57" i="1" s="1"/>
  <c r="AO9" i="1"/>
  <c r="AF57" i="1"/>
  <c r="AL9" i="1"/>
  <c r="AQ9" i="1"/>
  <c r="AT9" i="1" s="1"/>
  <c r="AN57" i="1"/>
  <c r="AS57" i="1"/>
  <c r="AV57" i="1" s="1"/>
  <c r="AE57" i="1" l="1"/>
  <c r="AK57" i="1" s="1"/>
  <c r="AK9" i="1"/>
  <c r="AQ57" i="1"/>
  <c r="AT57" i="1" s="1"/>
  <c r="AL57" i="1"/>
</calcChain>
</file>

<file path=xl/sharedStrings.xml><?xml version="1.0" encoding="utf-8"?>
<sst xmlns="http://schemas.openxmlformats.org/spreadsheetml/2006/main" count="1218" uniqueCount="201">
  <si>
    <t>РЕЕСТР  РАСХОДНЫХ  ОБЯЗАТЕЛЬСТВ  КРАСНОГОРСКОГО  ГОРОДСКОГО  ПОСЕЛЕНИЯ 
на 01.10.2020 года</t>
  </si>
  <si>
    <t>Единица измерения: тыс. руб.</t>
  </si>
  <si>
    <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</si>
  <si>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</si>
  <si>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</si>
  <si>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</si>
  <si>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</si>
  <si>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</si>
  <si>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</si>
  <si>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</si>
  <si>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</si>
  <si>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в т.ч. оценка стоимости расходного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</si>
  <si>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Методика расчета оценки</t>
  </si>
  <si>
    <t>Российской Федерации</t>
  </si>
  <si>
    <t>субъекта Российской Федерации</t>
  </si>
  <si>
    <t>отчетный
2019 год</t>
  </si>
  <si>
    <t>текущий
2020 год</t>
  </si>
  <si>
    <t>очередной
2021 год</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</si>
  <si>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</si>
  <si>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</si>
  <si>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</si>
  <si>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</si>
  <si>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</si>
  <si>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</si>
  <si>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</si>
  <si>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</si>
  <si>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</si>
  <si>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по плану</t>
  </si>
  <si>
    <t>по факту исполнения</t>
  </si>
  <si>
    <t>2022 год</t>
  </si>
  <si>
    <t>2023 год</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</si>
  <si>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</si>
  <si>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</si>
  <si>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</si>
  <si>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</si>
  <si>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</si>
  <si>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раздел/подраздел</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</si>
  <si>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</si>
  <si>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</si>
  <si>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</si>
  <si>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</si>
  <si>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</si>
  <si>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</si>
  <si>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</si>
  <si>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</si>
  <si>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</si>
  <si>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</si>
  <si>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</si>
  <si>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</si>
  <si>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</si>
  <si>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</si>
  <si>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</si>
  <si>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</si>
  <si>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</si>
  <si>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</si>
  <si>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</si>
  <si>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</si>
  <si>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</si>
  <si>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</si>
  <si>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</si>
  <si>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</si>
  <si>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</si>
  <si>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</si>
  <si>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</si>
  <si>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</si>
  <si>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</si>
  <si>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</si>
  <si>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</si>
  <si>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</si>
  <si>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</si>
  <si>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</si>
  <si>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</si>
  <si>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</si>
  <si>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</si>
  <si>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</si>
  <si>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</si>
  <si>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</si>
  <si>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</si>
  <si>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</si>
  <si>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</si>
  <si>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</si>
  <si>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</si>
  <si>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</si>
  <si>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</si>
  <si>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</si>
  <si>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</si>
  <si>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</si>
  <si>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x</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</si>
  <si>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</si>
  <si>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</si>
  <si>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4.1.1.3. владение, пользование и распоряжение имуществом, находящимся в муниципальной собственности городского поселения</t>
  </si>
  <si>
    <t>1) Федеральный закон от 06.10.2003 №131-ФЗ "Об общих принципах организации местного самоуправления в Российской Федерации"</t>
  </si>
  <si>
    <t>1) ст.14 ч.1 п.3</t>
  </si>
  <si>
    <t>1) 06.10.2003 - не указан</t>
  </si>
  <si>
    <t>01/13</t>
  </si>
  <si>
    <t>метод индексации</t>
  </si>
  <si>
    <t>05/01</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</si>
  <si>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</si>
  <si>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31.03.1999 №69-ФЗ "О газоснабжении в Российской Федерации"</t>
  </si>
  <si>
    <t>1) ст.14 ч.1 п.4
2) ст.7 абз.4</t>
  </si>
  <si>
    <t>1) 06.10.2003 - не указан
2) 05.04.1999 - не указан</t>
  </si>
  <si>
    <t>05/02</t>
  </si>
  <si>
    <t>05/05</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</si>
  <si>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</si>
  <si>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Федеральный закон от 10.12.1995 №196-ФЗ "О безопасности дорожного движения"</t>
  </si>
  <si>
    <t>1) ст.14 ч.1 п.5
2) ст.13
3) ст.6 п.4</t>
  </si>
  <si>
    <t>1) 06.10.2003 - не указан
2) 08.11.2007 - не указан
3) 26.12.1995 - не указан</t>
  </si>
  <si>
    <t>04/09</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</si>
  <si>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</si>
  <si>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 Федеральный закон от 06.10.2003 №131-ФЗ "Об общих принципах организации местного самоуправления в Российской Федерации"
2) Федеральный закон от 17.12.1998 №188-ФЗ "О мировых судьях в Российской Федерации"
3) Федеральный закон от 27.07.2010 №190-ФЗ "О теплоснабжении"</t>
  </si>
  <si>
    <t>1) ст.14 ч.1 п.6
2) в целом
3) ст.8</t>
  </si>
  <si>
    <t>1) 06.10.2003 - не указан
2) 22.12.1998 - не указан
3) 30.07.2010 - не указан</t>
  </si>
  <si>
    <t>1) Закон Челябинской области от 16.06.2005 №389-ЗО "О порядке ведения органами местного самоуправления в Челябинской области учета граждан в качестве нуждающихся в жилых помещениях, предоставляемых по договорам социального найма"</t>
  </si>
  <si>
    <t>1) в целом</t>
  </si>
  <si>
    <t>1) 01.07.2005 - не указан</t>
  </si>
  <si>
    <t>10/03</t>
  </si>
  <si>
    <t>4.1.1.17. создание условий для обеспечения жителей городского поселения услугами связи, общественного питания, торговли и бытового обслуживания</t>
  </si>
  <si>
    <t>1) Федеральный закон от 06.10.2003 №131-ФЗ "Об общих принципах организации местного самоуправления в Российской Федерации"
2) Федеральный закон от 07.07.2003 №126-ФЗ "О связи"
3) Федеральный закон от 17.07.1999 №176-ФЗ "О почтовой связи"</t>
  </si>
  <si>
    <t>1) ст.14 ч.1 п.10
2) ст.6 п.2
3) ст.8</t>
  </si>
  <si>
    <t>1) 06.10.2003 - не указан
2) 01.01.2004 - не указан
3) 22.07.1999 - не указан</t>
  </si>
  <si>
    <t>4.1.1.19. создание условий для организации досуга и обеспечения жителей городского поселения услугами организаций культуры</t>
  </si>
  <si>
    <t>1) Федеральный закон от 06.10.2003 №131-ФЗ "Об общих принципах организации местного самоуправления в Российской Федерации"
2) Федеральный закон от 09.10.1992 №3612-1 "Основы законодательства Российской Федерации о культуре"</t>
  </si>
  <si>
    <t>1) ст.14 ч.1 п.12
2) ст.40 абз.3</t>
  </si>
  <si>
    <t>1) 06.10.2003 - не указан
2) 17.11.1992 - не указан</t>
  </si>
  <si>
    <t>08/01</t>
  </si>
  <si>
    <t>08/04</t>
  </si>
  <si>
    <t>4.1.1.22. обеспечение условий для развития на территории городского поселения физической культуры, школьного спорта и массового спорта</t>
  </si>
  <si>
    <t>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t>
  </si>
  <si>
    <t>1) ст.19 п.4
2) ст.14 ч.1 п.14</t>
  </si>
  <si>
    <t>1) 30.03.2008 - не указан
2) 06.10.2003 - не указан</t>
  </si>
  <si>
    <t>11/05</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</si>
  <si>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</si>
  <si>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 Федеральный закон от 06.10.2003 №131-ФЗ "Об общих принципах организации местного самоуправления в Российской Федерации"
2) Федеральный закон от 27.07.2010 №190-ФЗ "О теплоснабжении"</t>
  </si>
  <si>
    <t>1) ст.14 ч.1 п.20
2) ст.8</t>
  </si>
  <si>
    <t>1) 06.10.2003 - не указан
2) 30.07.2010 - не указан</t>
  </si>
  <si>
    <t>05/03</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</si>
  <si>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</si>
  <si>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04/12</t>
  </si>
  <si>
    <t>4.1.1.44. оказание поддержки гражданам и их объединениям, участвующим в охране общественного порядка, создание условий для деятельности народных дружин</t>
  </si>
  <si>
    <t>1) ст.14 ч.1 п.33</t>
  </si>
  <si>
    <t>03/14</t>
  </si>
  <si>
    <t>4.1.2.14 организация мероприятий межпоселенческого характера по охране окружающей среды</t>
  </si>
  <si>
    <t>1) ст.14 ч.1 п.18</t>
  </si>
  <si>
    <t>06/05</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</si>
  <si>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</si>
  <si>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</si>
  <si>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 ст.17 ч.1 п.9</t>
  </si>
  <si>
    <t>01/04</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</si>
  <si>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</si>
  <si>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4.2.6. принятие Устава муниципального образования и внесение в него изменений и дополнений, издание муниципальных правовых актов</t>
  </si>
  <si>
    <t>01/02</t>
  </si>
  <si>
    <t>01/03</t>
  </si>
  <si>
    <t xml:space="preserve">4.2.13.обеспечение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</si>
  <si>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1) п.2 ст.14</t>
  </si>
  <si>
    <t>01/07</t>
  </si>
  <si>
    <t>4.2.23 предоставление доплаты за выслугу лет к трудовой пенсии муниципальным служащим за счет местного бюджета</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</si>
  <si>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</si>
  <si>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х</t>
  </si>
  <si>
    <t>4.3.3.1. предоставление доплаты за выслугу лет к трудовой пенсии муниципальным служащим за счет средств местного бюджета</t>
  </si>
  <si>
    <t>1) ст.14.1 ч.2</t>
  </si>
  <si>
    <t>4.3.3.2. дополнительные меры социальной поддержки и социальной помощи для отдельных категорий граждан, установленные муниципальными правовыми актами</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</si>
  <si>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</si>
  <si>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 за счет субвенций, предоставленных из федерального бюджета, всего</t>
  </si>
  <si>
    <t>4.4.1.1. на государственную регистрацию актов гражданского состояния</t>
  </si>
  <si>
    <t>1) ст.20</t>
  </si>
  <si>
    <t>1) Закон Челябинской области от 22.09.2005 №402-ЗО "О наделении органов местного самоуправления государственными полномочиями на государственную регистрацию актов гражданского состояния"</t>
  </si>
  <si>
    <t>1) 01.01.2006 - не указан</t>
  </si>
  <si>
    <t>03/04</t>
  </si>
  <si>
    <t>4.4.1.3. на осуществление воинского учета на территориях, на которых отсутствуют структурные подразделения военных комиссариатов</t>
  </si>
  <si>
    <t>1) Федеральный закон от 06.10.2003 №131-ФЗ "Об общих принципах организации местного самоуправления в Российской Федерации"
2) Федеральный закон от 28.03.1998 №53-ФЗ "О воинской обязанности и военной службе"</t>
  </si>
  <si>
    <t>1) ст.20
2) в целом</t>
  </si>
  <si>
    <t>1) 06.10.2003 - не указан
2) 02.04.1998 - не указан</t>
  </si>
  <si>
    <t>1) Закон Челябинской области от 25.05.2006 №30-ЗО "О субвенциях местным бюджетам на осуществление органами местного самоуправления полномочий Российской Федерации по первичному воинскому учету на территориях, где отсутствуют военные комиссариаты"</t>
  </si>
  <si>
    <t>1) 22.06.2006 - не указан</t>
  </si>
  <si>
    <t>02/03</t>
  </si>
  <si>
    <t>4.4.2. за счет субвенций, предоставленных  из бюджета субъекта Российской Федерации, всего</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</si>
  <si>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</si>
  <si>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</si>
  <si>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4.6.2. по предоставлению иных межбюджетных трансфертов, всего</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</si>
  <si>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</si>
  <si>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4.6.2.1.15.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</si>
  <si>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1)Федеральный закон от 06.10.2003 №131-ФЗ "Об общих принципах организации местного самоуправления в Российской Федерации"    2)68-ФЗ "О защите населения и территорий от чрезвычайных ситуаций природного и техногенного характера"</t>
  </si>
  <si>
    <t>1)ст.14 ч.1 п.23   2)ст.11 п.2</t>
  </si>
  <si>
    <t>1) 06.10.2003 - не указан 2)21.12.1994 не установлен</t>
  </si>
  <si>
    <t>03/09</t>
  </si>
  <si>
    <t>4.6.2.1.19. содействие в развитии сельскохозяйственного производства, создание условий для развития малого и среднего предпринимательства</t>
  </si>
  <si>
    <t>1) ст.14 ч.4</t>
  </si>
  <si>
    <t>4.6.2.1.32. осуществление контроля за исполнением бюджета</t>
  </si>
  <si>
    <t>1) Федеральный закон от 06.10.2003 №131-ФЗ "Об общих принципах организации местного самоуправления в Российской Федерации"
2) Федеральный закон от 07.02.2011 №6-ФЗ "Об общих принципах организации и деятельности контрольно-счетных органов субъектов Российской Федерации и муниципальных образований"</t>
  </si>
  <si>
    <t>1) ст.14 ч.4
2) в целом</t>
  </si>
  <si>
    <t>1) 06.10.2003 - не указан
2) 01.10.2011 - не указан</t>
  </si>
  <si>
    <t>01/06</t>
  </si>
  <si>
    <t>4.6.2.1.35.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</si>
  <si>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4.6.2.1.36. участие в предупреждении и ликвидации последствий чрезвычайных ситуаций в границах городского поселения</t>
  </si>
  <si>
    <t>4.6.2.1.38.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документов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строительство, расположенных на территории городского поселения, утверждение местных нормативов градостроительного проектирования городского поселения,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</si>
  <si>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 xml:space="preserve">1) ст.14 ч.4 </t>
  </si>
  <si>
    <t>4.6.2.1.41. создание условий для организации досуга жителей поселения услугами организаций культуры</t>
  </si>
  <si>
    <t>4.7. Условно утвержденные расходы на первый и второй годы планового периода в соответствии в решением о местном бюджете городского поселения</t>
  </si>
  <si>
    <t>1) ст. 14 ч.1 п.1</t>
  </si>
  <si>
    <t>Итого расходных обязательств муниципальных образований</t>
  </si>
  <si>
    <t xml:space="preserve">Начальник финансового отдела                                                                                                   С.Н. Селеткова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</si>
</sst>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quot;р.&quot;_-;\-* #,##0.00&quot;р.&quot;_-;_-* &quot;-&quot;??&quot;р.&quot;_-;_-@_-"/>
    <numFmt numFmtId="165" formatCode="#,##0.0"/>
  </numFmts>
  <fonts count="11" x14ac:knownFonts="1">
    <font>
      <sz val="11"/>
      <color theme="1"/>
      <name val="Calibri"/>
      <family val="2"/>
      <charset val="204"/>
      <scheme val="minor"/>
    </font>
    <font>
      <b/>
      <sz val="14"/>
      <color rgb="FF000000"/>
      <name val="Times New Roman"/>
      <family val="1"/>
      <charset val="204"/>
    </font>
    <font>
      <sz val="9"/>
      <color theme="1"/>
      <name val="Times New Roman"/>
      <family val="1"/>
      <charset val="204"/>
    </font>
    <font>
      <b/>
      <sz val="9"/>
      <color rgb="FF000000"/>
      <name val="Times New Roman"/>
      <family val="1"/>
      <charset val="204"/>
    </font>
    <font>
      <b/>
      <sz val="8"/>
      <color rgb="FF000000"/>
      <name val="Times New Roman"/>
      <family val="1"/>
      <charset val="204"/>
    </font>
    <font>
      <sz val="8"/>
      <color theme="1"/>
      <name val="Times New Roman"/>
      <family val="1"/>
      <charset val="204"/>
    </font>
    <font>
      <sz val="9"/>
      <color rgb="FF000000"/>
      <name val="Times New Roman"/>
      <family val="1"/>
      <charset val="204"/>
    </font>
    <font>
      <sz val="9"/>
      <name val="Times New Roman"/>
      <family val="1"/>
      <charset val="204"/>
    </font>
    <font>
      <sz val="8"/>
      <color rgb="FF000000"/>
      <name val="Times New Roman"/>
      <family val="1"/>
      <charset val="204"/>
    </font>
    <font>
      <sz val="14"/>
      <color rgb="FF000000"/>
      <name val="Times New Roman"/>
      <family val="1"/>
      <charset val="204"/>
    </font>
    <font>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44">
    <border>
      <left/>
      <right/>
      <top/>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style="thin">
        <color indexed="64"/>
      </left>
      <right style="thin">
        <color indexed="64"/>
      </right>
      <top style="thin">
        <color indexed="64"/>
      </top>
      <bottom/>
      <diagonal/>
    </border>
    <border>
      <left style="thin">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indexed="64"/>
      </right>
      <top/>
      <bottom style="thin">
        <color rgb="FF000000"/>
      </bottom>
      <diagonal/>
    </border>
    <border>
      <left style="thin">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indexed="64"/>
      </right>
      <top/>
      <bottom/>
      <diagonal/>
    </border>
    <border>
      <left style="thin">
        <color indexed="64"/>
      </left>
      <right style="thin">
        <color rgb="FF000000"/>
      </right>
      <top/>
      <bottom/>
      <diagonal/>
    </border>
    <border>
      <left style="thin">
        <color rgb="FF000000"/>
      </left>
      <right style="thin">
        <color rgb="FF000000"/>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diagonal/>
    </border>
    <border>
      <left style="thin">
        <color rgb="FF000000"/>
      </left>
      <right/>
      <top/>
      <bottom/>
      <diagonal/>
    </border>
    <border>
      <left/>
      <right style="thin">
        <color indexed="64"/>
      </right>
      <top/>
      <bottom/>
      <diagonal/>
    </border>
    <border>
      <left/>
      <right style="thin">
        <color rgb="FF000000"/>
      </right>
      <top style="thin">
        <color rgb="FF000000"/>
      </top>
      <bottom/>
      <diagonal/>
    </border>
    <border>
      <left style="thin">
        <color rgb="FF000000"/>
      </left>
      <right style="thin">
        <color indexed="64"/>
      </right>
      <top/>
      <bottom style="thin">
        <color indexed="64"/>
      </bottom>
      <diagonal/>
    </border>
    <border>
      <left/>
      <right style="thin">
        <color rgb="FF000000"/>
      </right>
      <top style="thin">
        <color rgb="FF000000"/>
      </top>
      <bottom style="thin">
        <color indexed="64"/>
      </bottom>
      <diagonal/>
    </border>
    <border>
      <left/>
      <right style="thin">
        <color rgb="FF000000"/>
      </right>
      <top/>
      <bottom style="thin">
        <color indexed="64"/>
      </bottom>
      <diagonal/>
    </border>
    <border>
      <left/>
      <right style="thin">
        <color rgb="FF000000"/>
      </right>
      <top/>
      <bottom/>
      <diagonal/>
    </border>
    <border>
      <left/>
      <right style="thin">
        <color rgb="FF000000"/>
      </right>
      <top style="thin">
        <color indexed="64"/>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34">
    <xf numFmtId="0" fontId="0" fillId="0" borderId="0" xfId="0"/>
    <xf numFmtId="0" fontId="3" fillId="2" borderId="0" xfId="0" applyNumberFormat="1" applyFont="1" applyFill="1" applyAlignment="1">
      <alignment horizontal="center" vertical="top" wrapText="1"/>
    </xf>
    <xf numFmtId="0" fontId="4" fillId="2" borderId="0" xfId="0" applyNumberFormat="1" applyFont="1" applyFill="1" applyAlignment="1">
      <alignment horizontal="center" vertical="top" wrapText="1"/>
    </xf>
    <xf numFmtId="0" fontId="8" fillId="2" borderId="6" xfId="0" applyNumberFormat="1" applyFont="1" applyFill="1" applyBorder="1" applyAlignment="1">
      <alignment horizontal="center" vertical="top" wrapText="1"/>
    </xf>
    <xf numFmtId="0" fontId="6" fillId="2" borderId="6" xfId="0" applyNumberFormat="1" applyFont="1" applyFill="1" applyBorder="1" applyAlignment="1">
      <alignment horizontal="center" vertical="top" wrapText="1"/>
    </xf>
    <xf numFmtId="0" fontId="2" fillId="2" borderId="6" xfId="0" applyNumberFormat="1" applyFont="1" applyFill="1" applyBorder="1" applyAlignment="1">
      <alignment horizontal="center" vertical="top" wrapText="1"/>
    </xf>
    <xf numFmtId="0" fontId="2" fillId="2" borderId="5" xfId="0" applyNumberFormat="1" applyFont="1" applyFill="1" applyBorder="1" applyAlignment="1">
      <alignment horizontal="center" vertical="top" wrapText="1"/>
    </xf>
    <xf numFmtId="0" fontId="5" fillId="2" borderId="6" xfId="0" applyNumberFormat="1" applyFont="1" applyFill="1" applyBorder="1" applyAlignment="1">
      <alignment horizontal="center" vertical="top" wrapText="1"/>
    </xf>
    <xf numFmtId="0" fontId="5" fillId="2" borderId="9" xfId="0" applyNumberFormat="1" applyFont="1" applyFill="1" applyBorder="1" applyAlignment="1">
      <alignment horizontal="center" vertical="top" wrapText="1"/>
    </xf>
    <xf numFmtId="0" fontId="2" fillId="2" borderId="10" xfId="0" applyNumberFormat="1" applyFont="1" applyFill="1" applyBorder="1" applyAlignment="1">
      <alignment horizontal="left" vertical="top" wrapText="1"/>
    </xf>
    <xf numFmtId="0" fontId="2" fillId="2" borderId="11" xfId="0" applyNumberFormat="1" applyFont="1" applyFill="1" applyBorder="1" applyAlignment="1">
      <alignment horizontal="center" vertical="top" wrapText="1"/>
    </xf>
    <xf numFmtId="0" fontId="5" fillId="2" borderId="11" xfId="0" applyNumberFormat="1" applyFont="1" applyFill="1" applyBorder="1" applyAlignment="1">
      <alignment horizontal="center" vertical="top" wrapText="1"/>
    </xf>
    <xf numFmtId="165" fontId="2" fillId="2" borderId="11" xfId="0" applyNumberFormat="1" applyFont="1" applyFill="1" applyBorder="1" applyAlignment="1">
      <alignment horizontal="right" vertical="top" wrapText="1"/>
    </xf>
    <xf numFmtId="165" fontId="5" fillId="2" borderId="12" xfId="0" applyNumberFormat="1" applyFont="1" applyFill="1" applyBorder="1" applyAlignment="1">
      <alignment vertical="top" wrapText="1"/>
    </xf>
    <xf numFmtId="165" fontId="2" fillId="2" borderId="13" xfId="0" applyNumberFormat="1" applyFont="1" applyFill="1" applyBorder="1" applyAlignment="1">
      <alignment horizontal="right" vertical="top" wrapText="1"/>
    </xf>
    <xf numFmtId="165" fontId="5" fillId="2" borderId="14" xfId="0" applyNumberFormat="1" applyFont="1" applyFill="1" applyBorder="1" applyAlignment="1">
      <alignment vertical="top" wrapText="1"/>
    </xf>
    <xf numFmtId="49" fontId="2" fillId="2" borderId="11" xfId="0" applyNumberFormat="1" applyFont="1" applyFill="1" applyBorder="1" applyAlignment="1">
      <alignment horizontal="center" vertical="top" wrapText="1"/>
    </xf>
    <xf numFmtId="165" fontId="5" fillId="2" borderId="17" xfId="0" applyNumberFormat="1" applyFont="1" applyFill="1" applyBorder="1" applyAlignment="1">
      <alignment vertical="top" wrapText="1"/>
    </xf>
    <xf numFmtId="0" fontId="6" fillId="2" borderId="20" xfId="0" applyNumberFormat="1" applyFont="1" applyFill="1" applyBorder="1" applyAlignment="1">
      <alignment horizontal="left" vertical="top" wrapText="1"/>
    </xf>
    <xf numFmtId="0" fontId="2" fillId="2" borderId="21" xfId="0" applyNumberFormat="1" applyFont="1" applyFill="1" applyBorder="1" applyAlignment="1">
      <alignment horizontal="center" vertical="top" wrapText="1"/>
    </xf>
    <xf numFmtId="0" fontId="8" fillId="2" borderId="21" xfId="0" applyNumberFormat="1" applyFont="1" applyFill="1" applyBorder="1" applyAlignment="1">
      <alignment horizontal="center" vertical="top" wrapText="1"/>
    </xf>
    <xf numFmtId="0" fontId="5" fillId="2" borderId="21" xfId="0" applyNumberFormat="1" applyFont="1" applyFill="1" applyBorder="1" applyAlignment="1">
      <alignment horizontal="center" vertical="top" wrapText="1"/>
    </xf>
    <xf numFmtId="165" fontId="2" fillId="2" borderId="21" xfId="0" applyNumberFormat="1" applyFont="1" applyFill="1" applyBorder="1" applyAlignment="1">
      <alignment horizontal="right" vertical="top" wrapText="1"/>
    </xf>
    <xf numFmtId="165" fontId="5" fillId="2" borderId="22" xfId="0" applyNumberFormat="1" applyFont="1" applyFill="1" applyBorder="1" applyAlignment="1">
      <alignment vertical="top" wrapText="1"/>
    </xf>
    <xf numFmtId="0" fontId="2" fillId="2" borderId="18" xfId="0" applyNumberFormat="1" applyFont="1" applyFill="1" applyBorder="1" applyAlignment="1">
      <alignment horizontal="left" vertical="top" wrapText="1"/>
    </xf>
    <xf numFmtId="0" fontId="2" fillId="2" borderId="19" xfId="0" applyNumberFormat="1" applyFont="1" applyFill="1" applyBorder="1" applyAlignment="1">
      <alignment horizontal="center" vertical="top" wrapText="1"/>
    </xf>
    <xf numFmtId="0" fontId="8" fillId="2" borderId="19" xfId="0" applyNumberFormat="1" applyFont="1" applyFill="1" applyBorder="1" applyAlignment="1">
      <alignment horizontal="center" vertical="top" wrapText="1"/>
    </xf>
    <xf numFmtId="0" fontId="5" fillId="2" borderId="19" xfId="0" applyNumberFormat="1" applyFont="1" applyFill="1" applyBorder="1" applyAlignment="1">
      <alignment horizontal="center" vertical="top" wrapText="1"/>
    </xf>
    <xf numFmtId="165" fontId="2" fillId="2" borderId="19" xfId="0" applyNumberFormat="1" applyFont="1" applyFill="1" applyBorder="1" applyAlignment="1">
      <alignment horizontal="right" vertical="top" wrapText="1"/>
    </xf>
    <xf numFmtId="0" fontId="8" fillId="2" borderId="11" xfId="0" applyNumberFormat="1" applyFont="1" applyFill="1" applyBorder="1" applyAlignment="1">
      <alignment horizontal="center" vertical="top" wrapText="1"/>
    </xf>
    <xf numFmtId="49" fontId="6" fillId="2" borderId="25" xfId="0" applyNumberFormat="1" applyFont="1" applyFill="1" applyBorder="1" applyAlignment="1">
      <alignment horizontal="center" vertical="top" wrapText="1"/>
    </xf>
    <xf numFmtId="165" fontId="2" fillId="2" borderId="25" xfId="0" applyNumberFormat="1" applyFont="1" applyFill="1" applyBorder="1" applyAlignment="1">
      <alignment horizontal="right" vertical="top" wrapText="1"/>
    </xf>
    <xf numFmtId="165" fontId="5" fillId="2" borderId="26" xfId="0" applyNumberFormat="1" applyFont="1" applyFill="1" applyBorder="1" applyAlignment="1">
      <alignment vertical="top" wrapText="1"/>
    </xf>
    <xf numFmtId="0" fontId="6" fillId="2" borderId="27" xfId="0" applyNumberFormat="1" applyFont="1" applyFill="1" applyBorder="1" applyAlignment="1">
      <alignment horizontal="left" vertical="top" wrapText="1"/>
    </xf>
    <xf numFmtId="0" fontId="2" fillId="2" borderId="28" xfId="0" applyNumberFormat="1" applyFont="1" applyFill="1" applyBorder="1" applyAlignment="1">
      <alignment horizontal="center" vertical="top" wrapText="1"/>
    </xf>
    <xf numFmtId="0" fontId="5" fillId="2" borderId="28" xfId="0" applyNumberFormat="1" applyFont="1" applyFill="1" applyBorder="1" applyAlignment="1">
      <alignment horizontal="center" vertical="top" wrapText="1"/>
    </xf>
    <xf numFmtId="165" fontId="2" fillId="2" borderId="28" xfId="0" applyNumberFormat="1" applyFont="1" applyFill="1" applyBorder="1" applyAlignment="1">
      <alignment horizontal="right" vertical="top" wrapText="1"/>
    </xf>
    <xf numFmtId="165" fontId="5" fillId="2" borderId="29" xfId="0" applyNumberFormat="1" applyFont="1" applyFill="1" applyBorder="1" applyAlignment="1">
      <alignment vertical="top" wrapText="1"/>
    </xf>
    <xf numFmtId="49" fontId="2" fillId="2" borderId="25" xfId="0" applyNumberFormat="1" applyFont="1" applyFill="1" applyBorder="1" applyAlignment="1">
      <alignment horizontal="center" vertical="top" wrapText="1"/>
    </xf>
    <xf numFmtId="0" fontId="2" fillId="2" borderId="14" xfId="0" applyNumberFormat="1" applyFont="1" applyFill="1" applyBorder="1" applyAlignment="1">
      <alignment horizontal="left" vertical="top" wrapText="1"/>
    </xf>
    <xf numFmtId="0" fontId="2" fillId="2" borderId="14" xfId="0" applyNumberFormat="1" applyFont="1" applyFill="1" applyBorder="1" applyAlignment="1">
      <alignment horizontal="center" vertical="top" wrapText="1"/>
    </xf>
    <xf numFmtId="0" fontId="8" fillId="2" borderId="14" xfId="0" applyNumberFormat="1" applyFont="1" applyFill="1" applyBorder="1" applyAlignment="1">
      <alignment horizontal="center" vertical="top" wrapText="1"/>
    </xf>
    <xf numFmtId="0" fontId="5" fillId="2" borderId="14" xfId="0" applyNumberFormat="1" applyFont="1" applyFill="1" applyBorder="1" applyAlignment="1">
      <alignment horizontal="center" vertical="top" wrapText="1"/>
    </xf>
    <xf numFmtId="49" fontId="2" fillId="2" borderId="14" xfId="0" applyNumberFormat="1" applyFont="1" applyFill="1" applyBorder="1" applyAlignment="1">
      <alignment horizontal="center" vertical="top" wrapText="1"/>
    </xf>
    <xf numFmtId="165" fontId="2" fillId="2" borderId="14" xfId="0" applyNumberFormat="1" applyFont="1" applyFill="1" applyBorder="1" applyAlignment="1">
      <alignment horizontal="right" vertical="top" wrapText="1"/>
    </xf>
    <xf numFmtId="49" fontId="2" fillId="2" borderId="30" xfId="0" applyNumberFormat="1" applyFont="1" applyFill="1" applyBorder="1" applyAlignment="1">
      <alignment horizontal="center" vertical="top" wrapText="1"/>
    </xf>
    <xf numFmtId="165" fontId="5" fillId="2" borderId="31" xfId="0" applyNumberFormat="1" applyFont="1" applyFill="1" applyBorder="1" applyAlignment="1">
      <alignment vertical="top" wrapText="1"/>
    </xf>
    <xf numFmtId="0" fontId="2" fillId="2" borderId="32" xfId="0" applyNumberFormat="1" applyFont="1" applyFill="1" applyBorder="1" applyAlignment="1">
      <alignment horizontal="center" vertical="top" wrapText="1"/>
    </xf>
    <xf numFmtId="165" fontId="2" fillId="2" borderId="12" xfId="0" applyNumberFormat="1" applyFont="1" applyFill="1" applyBorder="1" applyAlignment="1">
      <alignment horizontal="right" vertical="top" wrapText="1"/>
    </xf>
    <xf numFmtId="165" fontId="2" fillId="2" borderId="32" xfId="0" applyNumberFormat="1" applyFont="1" applyFill="1" applyBorder="1" applyAlignment="1">
      <alignment horizontal="right" vertical="top" wrapText="1"/>
    </xf>
    <xf numFmtId="0" fontId="2" fillId="2" borderId="34" xfId="0" applyNumberFormat="1" applyFont="1" applyFill="1" applyBorder="1" applyAlignment="1">
      <alignment horizontal="center" vertical="top" wrapText="1"/>
    </xf>
    <xf numFmtId="165" fontId="2" fillId="2" borderId="26" xfId="0" applyNumberFormat="1" applyFont="1" applyFill="1" applyBorder="1" applyAlignment="1">
      <alignment horizontal="right" vertical="top" wrapText="1"/>
    </xf>
    <xf numFmtId="0" fontId="2" fillId="2" borderId="27" xfId="0" applyNumberFormat="1" applyFont="1" applyFill="1" applyBorder="1" applyAlignment="1">
      <alignment vertical="top" wrapText="1"/>
    </xf>
    <xf numFmtId="0" fontId="2" fillId="2" borderId="28" xfId="0" applyNumberFormat="1" applyFont="1" applyFill="1" applyBorder="1" applyAlignment="1">
      <alignment vertical="top" wrapText="1"/>
    </xf>
    <xf numFmtId="0" fontId="8" fillId="2" borderId="28" xfId="0" applyNumberFormat="1" applyFont="1" applyFill="1" applyBorder="1" applyAlignment="1">
      <alignment horizontal="center" vertical="top" wrapText="1"/>
    </xf>
    <xf numFmtId="0" fontId="2" fillId="2" borderId="24" xfId="0" applyNumberFormat="1" applyFont="1" applyFill="1" applyBorder="1" applyAlignment="1">
      <alignment horizontal="center" vertical="top" wrapText="1"/>
    </xf>
    <xf numFmtId="0" fontId="2" fillId="2" borderId="24" xfId="0" applyNumberFormat="1" applyFont="1" applyFill="1" applyBorder="1" applyAlignment="1">
      <alignment vertical="top" wrapText="1"/>
    </xf>
    <xf numFmtId="0" fontId="5" fillId="2" borderId="24" xfId="0" applyNumberFormat="1" applyFont="1" applyFill="1" applyBorder="1" applyAlignment="1">
      <alignment horizontal="center" vertical="top" wrapText="1"/>
    </xf>
    <xf numFmtId="49" fontId="2" fillId="2" borderId="19" xfId="0" applyNumberFormat="1" applyFont="1" applyFill="1" applyBorder="1" applyAlignment="1">
      <alignment horizontal="center" vertical="top" wrapText="1"/>
    </xf>
    <xf numFmtId="0" fontId="2" fillId="2" borderId="23" xfId="0" applyNumberFormat="1" applyFont="1" applyFill="1" applyBorder="1" applyAlignment="1">
      <alignment horizontal="left" vertical="top" wrapText="1"/>
    </xf>
    <xf numFmtId="0" fontId="2" fillId="2" borderId="35" xfId="0" applyNumberFormat="1" applyFont="1" applyFill="1" applyBorder="1" applyAlignment="1">
      <alignment horizontal="center" vertical="top" wrapText="1"/>
    </xf>
    <xf numFmtId="49" fontId="2" fillId="2" borderId="24" xfId="0" applyNumberFormat="1" applyFont="1" applyFill="1" applyBorder="1" applyAlignment="1">
      <alignment horizontal="center" vertical="top" wrapText="1"/>
    </xf>
    <xf numFmtId="165" fontId="2" fillId="2" borderId="24" xfId="0" applyNumberFormat="1" applyFont="1" applyFill="1" applyBorder="1" applyAlignment="1">
      <alignment horizontal="right" vertical="top" wrapText="1"/>
    </xf>
    <xf numFmtId="49" fontId="2" fillId="2" borderId="18" xfId="0" applyNumberFormat="1" applyFont="1" applyFill="1" applyBorder="1" applyAlignment="1">
      <alignment horizontal="left" vertical="top" wrapText="1"/>
    </xf>
    <xf numFmtId="0" fontId="2" fillId="2" borderId="36" xfId="0" applyNumberFormat="1" applyFont="1" applyFill="1" applyBorder="1" applyAlignment="1">
      <alignment horizontal="center" vertical="top" wrapText="1"/>
    </xf>
    <xf numFmtId="0" fontId="2" fillId="2" borderId="20" xfId="0" applyNumberFormat="1" applyFont="1" applyFill="1" applyBorder="1" applyAlignment="1">
      <alignment horizontal="left" vertical="top" wrapText="1"/>
    </xf>
    <xf numFmtId="0" fontId="2" fillId="2" borderId="37" xfId="0" applyNumberFormat="1" applyFont="1" applyFill="1" applyBorder="1" applyAlignment="1">
      <alignment horizontal="center" vertical="top" wrapText="1"/>
    </xf>
    <xf numFmtId="165" fontId="5" fillId="2" borderId="22" xfId="0" applyNumberFormat="1" applyFont="1" applyFill="1" applyBorder="1" applyAlignment="1">
      <alignment horizontal="left" vertical="top" wrapText="1"/>
    </xf>
    <xf numFmtId="0" fontId="8" fillId="2" borderId="24" xfId="0" applyNumberFormat="1" applyFont="1" applyFill="1" applyBorder="1" applyAlignment="1">
      <alignment vertical="top" wrapText="1"/>
    </xf>
    <xf numFmtId="165" fontId="5" fillId="2" borderId="33" xfId="0" applyNumberFormat="1" applyFont="1" applyFill="1" applyBorder="1" applyAlignment="1">
      <alignment vertical="top" wrapText="1"/>
    </xf>
    <xf numFmtId="0" fontId="2" fillId="2" borderId="25" xfId="0" applyNumberFormat="1" applyFont="1" applyFill="1" applyBorder="1" applyAlignment="1">
      <alignment horizontal="center" vertical="top" wrapText="1"/>
    </xf>
    <xf numFmtId="0" fontId="2" fillId="2" borderId="38" xfId="0" applyNumberFormat="1" applyFont="1" applyFill="1" applyBorder="1" applyAlignment="1">
      <alignment horizontal="left" vertical="top" wrapText="1"/>
    </xf>
    <xf numFmtId="0" fontId="5" fillId="2" borderId="25" xfId="0" applyNumberFormat="1" applyFont="1" applyFill="1" applyBorder="1" applyAlignment="1">
      <alignment horizontal="center" vertical="top" wrapText="1"/>
    </xf>
    <xf numFmtId="0" fontId="8" fillId="2" borderId="24" xfId="0" applyNumberFormat="1" applyFont="1" applyFill="1" applyBorder="1" applyAlignment="1">
      <alignment horizontal="center" vertical="top" wrapText="1"/>
    </xf>
    <xf numFmtId="0" fontId="2" fillId="2" borderId="39" xfId="0" applyNumberFormat="1" applyFont="1" applyFill="1" applyBorder="1" applyAlignment="1">
      <alignment horizontal="center" vertical="top" wrapText="1"/>
    </xf>
    <xf numFmtId="165" fontId="2" fillId="2" borderId="20" xfId="0" applyNumberFormat="1" applyFont="1" applyFill="1" applyBorder="1" applyAlignment="1">
      <alignment horizontal="right" vertical="top" wrapText="1"/>
    </xf>
    <xf numFmtId="165" fontId="5" fillId="2" borderId="40" xfId="0" applyNumberFormat="1" applyFont="1" applyFill="1" applyBorder="1" applyAlignment="1">
      <alignment vertical="top" wrapText="1"/>
    </xf>
    <xf numFmtId="0" fontId="6" fillId="2" borderId="18" xfId="0" applyNumberFormat="1" applyFont="1" applyFill="1" applyBorder="1" applyAlignment="1">
      <alignment horizontal="left" vertical="top" wrapText="1"/>
    </xf>
    <xf numFmtId="49" fontId="6" fillId="2" borderId="19" xfId="0" applyNumberFormat="1" applyFont="1" applyFill="1" applyBorder="1" applyAlignment="1">
      <alignment horizontal="center" vertical="top" wrapText="1"/>
    </xf>
    <xf numFmtId="0" fontId="8" fillId="2" borderId="25" xfId="0" applyNumberFormat="1" applyFont="1" applyFill="1" applyBorder="1" applyAlignment="1">
      <alignment horizontal="center" vertical="top" wrapText="1"/>
    </xf>
    <xf numFmtId="165" fontId="7" fillId="2" borderId="25" xfId="0" applyNumberFormat="1" applyFont="1" applyFill="1" applyBorder="1" applyAlignment="1">
      <alignment horizontal="right" vertical="top" wrapText="1"/>
    </xf>
    <xf numFmtId="0" fontId="6" fillId="2" borderId="20" xfId="0" applyNumberFormat="1" applyFont="1" applyFill="1" applyBorder="1" applyAlignment="1">
      <alignment vertical="top" wrapText="1"/>
    </xf>
    <xf numFmtId="0" fontId="6" fillId="2" borderId="23" xfId="0" applyNumberFormat="1" applyFont="1" applyFill="1" applyBorder="1" applyAlignment="1">
      <alignment vertical="top" wrapText="1"/>
    </xf>
    <xf numFmtId="165" fontId="2" fillId="2" borderId="41" xfId="0" applyNumberFormat="1" applyFont="1" applyFill="1" applyBorder="1" applyAlignment="1">
      <alignment horizontal="right" vertical="top" wrapText="1"/>
    </xf>
    <xf numFmtId="165" fontId="2" fillId="2" borderId="8" xfId="0" applyNumberFormat="1" applyFont="1" applyFill="1" applyBorder="1" applyAlignment="1">
      <alignment horizontal="right" vertical="top" wrapText="1"/>
    </xf>
    <xf numFmtId="165" fontId="2" fillId="2" borderId="23" xfId="0" applyNumberFormat="1" applyFont="1" applyFill="1" applyBorder="1" applyAlignment="1">
      <alignment horizontal="right" vertical="top" wrapText="1"/>
    </xf>
    <xf numFmtId="165" fontId="2" fillId="2" borderId="33" xfId="0" applyNumberFormat="1" applyFont="1" applyFill="1" applyBorder="1" applyAlignment="1">
      <alignment horizontal="right" vertical="top" wrapText="1"/>
    </xf>
    <xf numFmtId="165" fontId="2" fillId="2" borderId="42" xfId="0" applyNumberFormat="1" applyFont="1" applyFill="1" applyBorder="1" applyAlignment="1">
      <alignment horizontal="right" vertical="top" wrapText="1"/>
    </xf>
    <xf numFmtId="165" fontId="5" fillId="2" borderId="43" xfId="0" applyNumberFormat="1" applyFont="1" applyFill="1" applyBorder="1" applyAlignment="1">
      <alignment vertical="top" wrapText="1"/>
    </xf>
    <xf numFmtId="164" fontId="2" fillId="2" borderId="0" xfId="0" applyNumberFormat="1" applyFont="1" applyFill="1" applyAlignment="1">
      <alignment vertical="top" wrapText="1"/>
    </xf>
    <xf numFmtId="164" fontId="5" fillId="2" borderId="0" xfId="0" applyNumberFormat="1" applyFont="1" applyFill="1" applyAlignment="1">
      <alignment vertical="top" wrapText="1"/>
    </xf>
    <xf numFmtId="164" fontId="10" fillId="2" borderId="0" xfId="0" applyNumberFormat="1" applyFont="1" applyFill="1" applyAlignment="1">
      <alignment vertical="top" wrapText="1"/>
    </xf>
    <xf numFmtId="0" fontId="2" fillId="2" borderId="11" xfId="0" applyNumberFormat="1" applyFont="1" applyFill="1" applyBorder="1" applyAlignment="1">
      <alignment horizontal="center" vertical="top" wrapText="1"/>
    </xf>
    <xf numFmtId="0" fontId="2" fillId="2" borderId="24" xfId="0" applyNumberFormat="1" applyFont="1" applyFill="1" applyBorder="1" applyAlignment="1">
      <alignment horizontal="center" vertical="top" wrapText="1"/>
    </xf>
    <xf numFmtId="0" fontId="6" fillId="2" borderId="27" xfId="0" applyNumberFormat="1" applyFont="1" applyFill="1" applyBorder="1" applyAlignment="1">
      <alignment horizontal="left" vertical="top" wrapText="1"/>
    </xf>
    <xf numFmtId="0" fontId="6" fillId="2" borderId="23" xfId="0" applyNumberFormat="1" applyFont="1" applyFill="1" applyBorder="1" applyAlignment="1">
      <alignment horizontal="left" vertical="top" wrapText="1"/>
    </xf>
    <xf numFmtId="164" fontId="9" fillId="2" borderId="0" xfId="0" applyNumberFormat="1" applyFont="1" applyFill="1" applyAlignment="1">
      <alignment horizontal="left" wrapText="1"/>
    </xf>
    <xf numFmtId="0" fontId="5" fillId="2" borderId="11" xfId="0" applyNumberFormat="1" applyFont="1" applyFill="1" applyBorder="1" applyAlignment="1">
      <alignment horizontal="center" vertical="top" wrapText="1"/>
    </xf>
    <xf numFmtId="0" fontId="5" fillId="2" borderId="24" xfId="0" applyNumberFormat="1" applyFont="1" applyFill="1" applyBorder="1" applyAlignment="1">
      <alignment horizontal="center" vertical="top" wrapText="1"/>
    </xf>
    <xf numFmtId="165" fontId="5" fillId="2" borderId="29" xfId="0" applyNumberFormat="1" applyFont="1" applyFill="1" applyBorder="1" applyAlignment="1">
      <alignment horizontal="center" vertical="top" wrapText="1"/>
    </xf>
    <xf numFmtId="165" fontId="5" fillId="2" borderId="9" xfId="0" applyNumberFormat="1" applyFont="1" applyFill="1" applyBorder="1" applyAlignment="1">
      <alignment horizontal="center" vertical="top" wrapText="1"/>
    </xf>
    <xf numFmtId="0" fontId="2" fillId="2" borderId="10" xfId="0" applyNumberFormat="1" applyFont="1" applyFill="1" applyBorder="1" applyAlignment="1">
      <alignment horizontal="left" vertical="top" wrapText="1"/>
    </xf>
    <xf numFmtId="0" fontId="2" fillId="2" borderId="23" xfId="0" applyNumberFormat="1" applyFont="1" applyFill="1" applyBorder="1" applyAlignment="1">
      <alignment horizontal="left" vertical="top" wrapText="1"/>
    </xf>
    <xf numFmtId="0" fontId="8" fillId="2" borderId="28" xfId="0" applyNumberFormat="1" applyFont="1" applyFill="1" applyBorder="1" applyAlignment="1">
      <alignment horizontal="center" vertical="top" wrapText="1"/>
    </xf>
    <xf numFmtId="0" fontId="8" fillId="2" borderId="24" xfId="0" applyNumberFormat="1" applyFont="1" applyFill="1" applyBorder="1" applyAlignment="1">
      <alignment horizontal="center" vertical="top" wrapText="1"/>
    </xf>
    <xf numFmtId="0" fontId="2" fillId="2" borderId="28" xfId="0" applyNumberFormat="1" applyFont="1" applyFill="1" applyBorder="1" applyAlignment="1">
      <alignment horizontal="center" vertical="top" wrapText="1"/>
    </xf>
    <xf numFmtId="0" fontId="2" fillId="2" borderId="27" xfId="0" applyNumberFormat="1" applyFont="1" applyFill="1" applyBorder="1" applyAlignment="1">
      <alignment horizontal="left" vertical="top" wrapText="1"/>
    </xf>
    <xf numFmtId="0" fontId="2" fillId="2" borderId="17" xfId="0" applyNumberFormat="1" applyFont="1" applyFill="1" applyBorder="1" applyAlignment="1">
      <alignment horizontal="center" vertical="top" wrapText="1"/>
    </xf>
    <xf numFmtId="0" fontId="2" fillId="2" borderId="33" xfId="0" applyNumberFormat="1" applyFont="1" applyFill="1" applyBorder="1" applyAlignment="1">
      <alignment horizontal="center" vertical="top" wrapText="1"/>
    </xf>
    <xf numFmtId="0" fontId="8" fillId="2" borderId="4" xfId="0" applyNumberFormat="1" applyFont="1" applyFill="1" applyBorder="1" applyAlignment="1">
      <alignment horizontal="center" vertical="top" wrapText="1"/>
    </xf>
    <xf numFmtId="0" fontId="8" fillId="2" borderId="8" xfId="0" applyNumberFormat="1" applyFont="1" applyFill="1" applyBorder="1" applyAlignment="1">
      <alignment horizontal="center" vertical="top" wrapText="1"/>
    </xf>
    <xf numFmtId="0" fontId="2" fillId="2" borderId="4" xfId="0" applyNumberFormat="1" applyFont="1" applyFill="1" applyBorder="1" applyAlignment="1">
      <alignment horizontal="center" vertical="top" wrapText="1"/>
    </xf>
    <xf numFmtId="0" fontId="2" fillId="2" borderId="8" xfId="0" applyNumberFormat="1" applyFont="1" applyFill="1" applyBorder="1" applyAlignment="1">
      <alignment horizontal="center" vertical="top" wrapText="1"/>
    </xf>
    <xf numFmtId="0" fontId="2" fillId="2" borderId="7" xfId="0" applyNumberFormat="1" applyFont="1" applyFill="1" applyBorder="1" applyAlignment="1">
      <alignment horizontal="center" vertical="top" wrapText="1"/>
    </xf>
    <xf numFmtId="0" fontId="5" fillId="2" borderId="28" xfId="0" applyNumberFormat="1" applyFont="1" applyFill="1" applyBorder="1" applyAlignment="1">
      <alignment horizontal="center" vertical="top" wrapText="1"/>
    </xf>
    <xf numFmtId="0" fontId="2" fillId="2" borderId="19" xfId="0" applyNumberFormat="1" applyFont="1" applyFill="1" applyBorder="1" applyAlignment="1">
      <alignment horizontal="center" vertical="top" wrapText="1"/>
    </xf>
    <xf numFmtId="0" fontId="8" fillId="2" borderId="11" xfId="0" applyNumberFormat="1" applyFont="1" applyFill="1" applyBorder="1" applyAlignment="1">
      <alignment horizontal="center" vertical="top" wrapText="1"/>
    </xf>
    <xf numFmtId="0" fontId="2" fillId="2" borderId="15" xfId="0" applyNumberFormat="1" applyFont="1" applyFill="1" applyBorder="1" applyAlignment="1">
      <alignment horizontal="left" vertical="top" wrapText="1"/>
    </xf>
    <xf numFmtId="0" fontId="2" fillId="2" borderId="16" xfId="0" applyNumberFormat="1" applyFont="1" applyFill="1" applyBorder="1" applyAlignment="1">
      <alignment horizontal="center" vertical="top" wrapText="1"/>
    </xf>
    <xf numFmtId="0" fontId="8" fillId="2" borderId="16" xfId="0" applyNumberFormat="1" applyFont="1" applyFill="1" applyBorder="1" applyAlignment="1">
      <alignment horizontal="center" vertical="top" wrapText="1"/>
    </xf>
    <xf numFmtId="0" fontId="2" fillId="2" borderId="18" xfId="0" applyNumberFormat="1" applyFont="1" applyFill="1" applyBorder="1" applyAlignment="1">
      <alignment horizontal="left" vertical="top" wrapText="1"/>
    </xf>
    <xf numFmtId="0" fontId="8" fillId="2" borderId="19" xfId="0" applyNumberFormat="1" applyFont="1" applyFill="1" applyBorder="1" applyAlignment="1">
      <alignment horizontal="center" vertical="top" wrapText="1"/>
    </xf>
    <xf numFmtId="0" fontId="2" fillId="2" borderId="6" xfId="0" applyNumberFormat="1" applyFont="1" applyFill="1" applyBorder="1" applyAlignment="1">
      <alignment horizontal="center" vertical="top" wrapText="1"/>
    </xf>
    <xf numFmtId="0" fontId="7" fillId="2" borderId="6" xfId="0" applyNumberFormat="1" applyFont="1" applyFill="1" applyBorder="1" applyAlignment="1">
      <alignment horizontal="center" vertical="top" wrapText="1"/>
    </xf>
    <xf numFmtId="0" fontId="6" fillId="2" borderId="6" xfId="0" applyNumberFormat="1" applyFont="1" applyFill="1" applyBorder="1" applyAlignment="1">
      <alignment horizontal="center" vertical="top" wrapText="1"/>
    </xf>
    <xf numFmtId="0" fontId="2" fillId="2" borderId="2" xfId="0" applyNumberFormat="1" applyFont="1" applyFill="1" applyBorder="1" applyAlignment="1">
      <alignment horizontal="center" vertical="top" wrapText="1"/>
    </xf>
    <xf numFmtId="0" fontId="2" fillId="2" borderId="3" xfId="0" applyNumberFormat="1" applyFont="1" applyFill="1" applyBorder="1" applyAlignment="1">
      <alignment horizontal="center" vertical="top" wrapText="1"/>
    </xf>
    <xf numFmtId="0" fontId="5" fillId="2" borderId="4" xfId="0" applyNumberFormat="1" applyFont="1" applyFill="1" applyBorder="1" applyAlignment="1">
      <alignment horizontal="center" vertical="top" wrapText="1"/>
    </xf>
    <xf numFmtId="0" fontId="5" fillId="2" borderId="7" xfId="0" applyNumberFormat="1" applyFont="1" applyFill="1" applyBorder="1" applyAlignment="1">
      <alignment horizontal="center" vertical="top" wrapText="1"/>
    </xf>
    <xf numFmtId="0" fontId="5" fillId="2" borderId="8" xfId="0" applyNumberFormat="1" applyFont="1" applyFill="1" applyBorder="1" applyAlignment="1">
      <alignment horizontal="center" vertical="top" wrapText="1"/>
    </xf>
    <xf numFmtId="0" fontId="1" fillId="2" borderId="0" xfId="0" applyNumberFormat="1" applyFont="1" applyFill="1" applyAlignment="1">
      <alignment horizontal="center" vertical="top" wrapText="1"/>
    </xf>
    <xf numFmtId="0" fontId="2" fillId="2" borderId="0" xfId="0" applyNumberFormat="1" applyFont="1" applyFill="1" applyAlignment="1">
      <alignment horizontal="left" vertical="top" wrapText="1"/>
    </xf>
    <xf numFmtId="0" fontId="2" fillId="2" borderId="1" xfId="0" applyNumberFormat="1" applyFont="1" applyFill="1" applyBorder="1" applyAlignment="1">
      <alignment horizontal="center" vertical="top" wrapText="1"/>
    </xf>
    <xf numFmtId="0" fontId="2" fillId="2" borderId="5" xfId="0" applyNumberFormat="1"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61"/>
  <sheetViews>
    <sheetView tabSelected="1" workbookViewId="0">
      <selection activeCell="I9" sqref="I9"/>
    </sheetView>
  </sheetViews>
  <sheetFormatPr defaultRowHeight="14.4" x14ac:dyDescent="0.3"/>
  <sheetData>
    <row r="1" spans="1:49" ht="17.399999999999999" x14ac:dyDescent="0.3">
      <c r="A1" s="130" t="s">
        <v>0</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row>
    <row r="2" spans="1:49" x14ac:dyDescent="0.3">
      <c r="A2" s="131" t="s">
        <v>1</v>
      </c>
      <c r="B2" s="131"/>
      <c r="C2" s="131"/>
      <c r="D2" s="131"/>
      <c r="E2" s="131"/>
      <c r="F2" s="131"/>
      <c r="G2" s="131"/>
      <c r="H2" s="131"/>
      <c r="I2" s="131"/>
      <c r="J2" s="131"/>
      <c r="K2" s="131"/>
      <c r="L2" s="131"/>
      <c r="M2" s="131"/>
      <c r="N2" s="131"/>
      <c r="O2" s="131"/>
      <c r="P2" s="131"/>
      <c r="Q2" s="131"/>
      <c r="R2" s="131"/>
      <c r="S2" s="131"/>
      <c r="T2" s="131"/>
      <c r="U2" s="1" t="s">
        <v>2</v>
      </c>
      <c r="V2" s="1" t="s">
        <v>2</v>
      </c>
      <c r="W2" s="2" t="s">
        <v>2</v>
      </c>
      <c r="X2" s="1" t="s">
        <v>2</v>
      </c>
      <c r="Y2" s="1" t="s">
        <v>2</v>
      </c>
      <c r="Z2" s="1" t="s">
        <v>2</v>
      </c>
      <c r="AA2" s="1" t="s">
        <v>2</v>
      </c>
      <c r="AB2" s="1" t="s">
        <v>2</v>
      </c>
      <c r="AC2" s="1" t="s">
        <v>2</v>
      </c>
      <c r="AD2" s="1" t="s">
        <v>2</v>
      </c>
      <c r="AE2" s="1" t="s">
        <v>2</v>
      </c>
      <c r="AF2" s="1" t="s">
        <v>2</v>
      </c>
      <c r="AG2" s="1" t="s">
        <v>2</v>
      </c>
      <c r="AH2" s="1" t="s">
        <v>2</v>
      </c>
      <c r="AI2" s="1" t="s">
        <v>2</v>
      </c>
      <c r="AJ2" s="1" t="s">
        <v>2</v>
      </c>
      <c r="AK2" s="1" t="s">
        <v>2</v>
      </c>
      <c r="AL2" s="1" t="s">
        <v>2</v>
      </c>
      <c r="AM2" s="1" t="s">
        <v>2</v>
      </c>
      <c r="AN2" s="1" t="s">
        <v>2</v>
      </c>
      <c r="AO2" s="1" t="s">
        <v>2</v>
      </c>
      <c r="AP2" s="1" t="s">
        <v>2</v>
      </c>
      <c r="AQ2" s="1" t="s">
        <v>2</v>
      </c>
      <c r="AR2" s="1" t="s">
        <v>2</v>
      </c>
      <c r="AS2" s="1" t="s">
        <v>2</v>
      </c>
      <c r="AT2" s="1" t="s">
        <v>2</v>
      </c>
      <c r="AU2" s="1" t="s">
        <v>2</v>
      </c>
      <c r="AV2" s="1" t="s">
        <v>2</v>
      </c>
      <c r="AW2" s="2" t="s">
        <v>2</v>
      </c>
    </row>
    <row r="3" spans="1:49" x14ac:dyDescent="0.3">
      <c r="A3" s="1"/>
      <c r="B3" s="1"/>
      <c r="C3" s="2"/>
      <c r="D3" s="1"/>
      <c r="E3" s="1"/>
      <c r="F3" s="1"/>
      <c r="G3" s="1"/>
      <c r="H3" s="1"/>
      <c r="I3" s="1"/>
      <c r="J3" s="1"/>
      <c r="K3" s="1"/>
      <c r="L3" s="1"/>
      <c r="M3" s="1"/>
      <c r="N3" s="1"/>
      <c r="O3" s="1"/>
      <c r="P3" s="1"/>
      <c r="Q3" s="1"/>
      <c r="R3" s="1"/>
      <c r="S3" s="1"/>
      <c r="T3" s="1"/>
      <c r="U3" s="1"/>
      <c r="V3" s="1"/>
      <c r="W3" s="2"/>
      <c r="X3" s="1"/>
      <c r="Y3" s="1"/>
      <c r="Z3" s="1"/>
      <c r="AA3" s="1"/>
      <c r="AB3" s="1"/>
      <c r="AC3" s="1"/>
      <c r="AD3" s="1"/>
      <c r="AE3" s="1"/>
      <c r="AF3" s="1"/>
      <c r="AG3" s="1"/>
      <c r="AH3" s="1"/>
      <c r="AI3" s="1"/>
      <c r="AJ3" s="1"/>
      <c r="AK3" s="1"/>
      <c r="AL3" s="1"/>
      <c r="AM3" s="1"/>
      <c r="AN3" s="1"/>
      <c r="AO3" s="1"/>
      <c r="AP3" s="1"/>
      <c r="AQ3" s="1"/>
      <c r="AR3" s="1"/>
      <c r="AS3" s="1"/>
      <c r="AT3" s="1"/>
      <c r="AU3" s="1"/>
      <c r="AV3" s="1"/>
      <c r="AW3" s="2"/>
    </row>
    <row r="4" spans="1:49" x14ac:dyDescent="0.3">
      <c r="A4" s="132" t="s">
        <v>3</v>
      </c>
      <c r="B4" s="125" t="s">
        <v>4</v>
      </c>
      <c r="C4" s="125" t="s">
        <v>5</v>
      </c>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t="s">
        <v>6</v>
      </c>
      <c r="AD4" s="125" t="s">
        <v>7</v>
      </c>
      <c r="AE4" s="125" t="s">
        <v>8</v>
      </c>
      <c r="AF4" s="125"/>
      <c r="AG4" s="125"/>
      <c r="AH4" s="125"/>
      <c r="AI4" s="125"/>
      <c r="AJ4" s="125"/>
      <c r="AK4" s="125" t="s">
        <v>9</v>
      </c>
      <c r="AL4" s="125"/>
      <c r="AM4" s="125"/>
      <c r="AN4" s="125"/>
      <c r="AO4" s="125"/>
      <c r="AP4" s="125"/>
      <c r="AQ4" s="125" t="s">
        <v>10</v>
      </c>
      <c r="AR4" s="125"/>
      <c r="AS4" s="125"/>
      <c r="AT4" s="125" t="s">
        <v>11</v>
      </c>
      <c r="AU4" s="125"/>
      <c r="AV4" s="126"/>
      <c r="AW4" s="127" t="s">
        <v>12</v>
      </c>
    </row>
    <row r="5" spans="1:49" x14ac:dyDescent="0.3">
      <c r="A5" s="133" t="s">
        <v>2</v>
      </c>
      <c r="B5" s="122" t="s">
        <v>2</v>
      </c>
      <c r="C5" s="124" t="s">
        <v>13</v>
      </c>
      <c r="D5" s="122"/>
      <c r="E5" s="122"/>
      <c r="F5" s="122"/>
      <c r="G5" s="122"/>
      <c r="H5" s="122"/>
      <c r="I5" s="122"/>
      <c r="J5" s="122"/>
      <c r="K5" s="122"/>
      <c r="L5" s="122"/>
      <c r="M5" s="122"/>
      <c r="N5" s="122"/>
      <c r="O5" s="122"/>
      <c r="P5" s="122"/>
      <c r="Q5" s="122"/>
      <c r="R5" s="122"/>
      <c r="S5" s="122"/>
      <c r="T5" s="122"/>
      <c r="U5" s="122"/>
      <c r="V5" s="122"/>
      <c r="W5" s="122" t="s">
        <v>14</v>
      </c>
      <c r="X5" s="122"/>
      <c r="Y5" s="122"/>
      <c r="Z5" s="122"/>
      <c r="AA5" s="122"/>
      <c r="AB5" s="122"/>
      <c r="AC5" s="122" t="s">
        <v>2</v>
      </c>
      <c r="AD5" s="122" t="s">
        <v>2</v>
      </c>
      <c r="AE5" s="122" t="s">
        <v>15</v>
      </c>
      <c r="AF5" s="122"/>
      <c r="AG5" s="124" t="s">
        <v>16</v>
      </c>
      <c r="AH5" s="124" t="s">
        <v>17</v>
      </c>
      <c r="AI5" s="122" t="s">
        <v>18</v>
      </c>
      <c r="AJ5" s="122"/>
      <c r="AK5" s="122" t="s">
        <v>15</v>
      </c>
      <c r="AL5" s="122"/>
      <c r="AM5" s="124" t="s">
        <v>16</v>
      </c>
      <c r="AN5" s="124" t="s">
        <v>17</v>
      </c>
      <c r="AO5" s="122" t="s">
        <v>18</v>
      </c>
      <c r="AP5" s="122"/>
      <c r="AQ5" s="123" t="s">
        <v>15</v>
      </c>
      <c r="AR5" s="124" t="s">
        <v>16</v>
      </c>
      <c r="AS5" s="124" t="s">
        <v>17</v>
      </c>
      <c r="AT5" s="123" t="s">
        <v>15</v>
      </c>
      <c r="AU5" s="124" t="s">
        <v>16</v>
      </c>
      <c r="AV5" s="124" t="s">
        <v>17</v>
      </c>
      <c r="AW5" s="128"/>
    </row>
    <row r="6" spans="1:49" x14ac:dyDescent="0.3">
      <c r="A6" s="133" t="s">
        <v>2</v>
      </c>
      <c r="B6" s="122" t="s">
        <v>2</v>
      </c>
      <c r="C6" s="122" t="s">
        <v>19</v>
      </c>
      <c r="D6" s="122"/>
      <c r="E6" s="122"/>
      <c r="F6" s="122" t="s">
        <v>20</v>
      </c>
      <c r="G6" s="122"/>
      <c r="H6" s="122"/>
      <c r="I6" s="122"/>
      <c r="J6" s="122" t="s">
        <v>21</v>
      </c>
      <c r="K6" s="122"/>
      <c r="L6" s="122"/>
      <c r="M6" s="122" t="s">
        <v>22</v>
      </c>
      <c r="N6" s="122"/>
      <c r="O6" s="122"/>
      <c r="P6" s="122"/>
      <c r="Q6" s="122" t="s">
        <v>23</v>
      </c>
      <c r="R6" s="122"/>
      <c r="S6" s="122"/>
      <c r="T6" s="122" t="s">
        <v>24</v>
      </c>
      <c r="U6" s="122"/>
      <c r="V6" s="122"/>
      <c r="W6" s="122" t="s">
        <v>25</v>
      </c>
      <c r="X6" s="122"/>
      <c r="Y6" s="122"/>
      <c r="Z6" s="122" t="s">
        <v>26</v>
      </c>
      <c r="AA6" s="122"/>
      <c r="AB6" s="122"/>
      <c r="AC6" s="122" t="s">
        <v>2</v>
      </c>
      <c r="AD6" s="122" t="s">
        <v>2</v>
      </c>
      <c r="AE6" s="122" t="s">
        <v>27</v>
      </c>
      <c r="AF6" s="123" t="s">
        <v>28</v>
      </c>
      <c r="AG6" s="122" t="s">
        <v>2</v>
      </c>
      <c r="AH6" s="122" t="s">
        <v>2</v>
      </c>
      <c r="AI6" s="124" t="s">
        <v>29</v>
      </c>
      <c r="AJ6" s="122" t="s">
        <v>30</v>
      </c>
      <c r="AK6" s="122" t="s">
        <v>27</v>
      </c>
      <c r="AL6" s="123" t="s">
        <v>28</v>
      </c>
      <c r="AM6" s="122" t="s">
        <v>2</v>
      </c>
      <c r="AN6" s="122" t="s">
        <v>2</v>
      </c>
      <c r="AO6" s="124" t="s">
        <v>29</v>
      </c>
      <c r="AP6" s="122" t="s">
        <v>30</v>
      </c>
      <c r="AQ6" s="123" t="s">
        <v>2</v>
      </c>
      <c r="AR6" s="122" t="s">
        <v>2</v>
      </c>
      <c r="AS6" s="122" t="s">
        <v>2</v>
      </c>
      <c r="AT6" s="123" t="s">
        <v>2</v>
      </c>
      <c r="AU6" s="122" t="s">
        <v>2</v>
      </c>
      <c r="AV6" s="122" t="s">
        <v>2</v>
      </c>
      <c r="AW6" s="128"/>
    </row>
    <row r="7" spans="1:49" ht="72" x14ac:dyDescent="0.3">
      <c r="A7" s="133" t="s">
        <v>2</v>
      </c>
      <c r="B7" s="122" t="s">
        <v>2</v>
      </c>
      <c r="C7" s="3" t="s">
        <v>31</v>
      </c>
      <c r="D7" s="4" t="s">
        <v>32</v>
      </c>
      <c r="E7" s="4" t="s">
        <v>33</v>
      </c>
      <c r="F7" s="4" t="s">
        <v>31</v>
      </c>
      <c r="G7" s="4" t="s">
        <v>32</v>
      </c>
      <c r="H7" s="4" t="s">
        <v>33</v>
      </c>
      <c r="I7" s="4" t="s">
        <v>34</v>
      </c>
      <c r="J7" s="4" t="s">
        <v>31</v>
      </c>
      <c r="K7" s="4" t="s">
        <v>35</v>
      </c>
      <c r="L7" s="4" t="s">
        <v>33</v>
      </c>
      <c r="M7" s="4" t="s">
        <v>31</v>
      </c>
      <c r="N7" s="4" t="s">
        <v>35</v>
      </c>
      <c r="O7" s="4" t="s">
        <v>33</v>
      </c>
      <c r="P7" s="4" t="s">
        <v>34</v>
      </c>
      <c r="Q7" s="4" t="s">
        <v>31</v>
      </c>
      <c r="R7" s="4" t="s">
        <v>35</v>
      </c>
      <c r="S7" s="4" t="s">
        <v>33</v>
      </c>
      <c r="T7" s="4" t="s">
        <v>31</v>
      </c>
      <c r="U7" s="4" t="s">
        <v>35</v>
      </c>
      <c r="V7" s="4" t="s">
        <v>33</v>
      </c>
      <c r="W7" s="3" t="s">
        <v>31</v>
      </c>
      <c r="X7" s="4" t="s">
        <v>32</v>
      </c>
      <c r="Y7" s="4" t="s">
        <v>33</v>
      </c>
      <c r="Z7" s="4" t="s">
        <v>31</v>
      </c>
      <c r="AA7" s="4" t="s">
        <v>35</v>
      </c>
      <c r="AB7" s="4" t="s">
        <v>33</v>
      </c>
      <c r="AC7" s="122" t="s">
        <v>2</v>
      </c>
      <c r="AD7" s="5" t="s">
        <v>36</v>
      </c>
      <c r="AE7" s="122" t="s">
        <v>2</v>
      </c>
      <c r="AF7" s="123" t="s">
        <v>2</v>
      </c>
      <c r="AG7" s="122" t="s">
        <v>2</v>
      </c>
      <c r="AH7" s="122" t="s">
        <v>2</v>
      </c>
      <c r="AI7" s="122" t="s">
        <v>2</v>
      </c>
      <c r="AJ7" s="122" t="s">
        <v>2</v>
      </c>
      <c r="AK7" s="122" t="s">
        <v>2</v>
      </c>
      <c r="AL7" s="123" t="s">
        <v>2</v>
      </c>
      <c r="AM7" s="122" t="s">
        <v>2</v>
      </c>
      <c r="AN7" s="122" t="s">
        <v>2</v>
      </c>
      <c r="AO7" s="122" t="s">
        <v>2</v>
      </c>
      <c r="AP7" s="122" t="s">
        <v>2</v>
      </c>
      <c r="AQ7" s="123" t="s">
        <v>2</v>
      </c>
      <c r="AR7" s="122" t="s">
        <v>2</v>
      </c>
      <c r="AS7" s="122" t="s">
        <v>2</v>
      </c>
      <c r="AT7" s="123" t="s">
        <v>2</v>
      </c>
      <c r="AU7" s="122" t="s">
        <v>2</v>
      </c>
      <c r="AV7" s="122" t="s">
        <v>2</v>
      </c>
      <c r="AW7" s="129"/>
    </row>
    <row r="8" spans="1:49" x14ac:dyDescent="0.3">
      <c r="A8" s="6" t="s">
        <v>37</v>
      </c>
      <c r="B8" s="5" t="s">
        <v>38</v>
      </c>
      <c r="C8" s="7" t="s">
        <v>39</v>
      </c>
      <c r="D8" s="5" t="s">
        <v>40</v>
      </c>
      <c r="E8" s="5" t="s">
        <v>41</v>
      </c>
      <c r="F8" s="5" t="s">
        <v>42</v>
      </c>
      <c r="G8" s="5" t="s">
        <v>43</v>
      </c>
      <c r="H8" s="5" t="s">
        <v>44</v>
      </c>
      <c r="I8" s="5" t="s">
        <v>45</v>
      </c>
      <c r="J8" s="5" t="s">
        <v>46</v>
      </c>
      <c r="K8" s="5" t="s">
        <v>47</v>
      </c>
      <c r="L8" s="5" t="s">
        <v>48</v>
      </c>
      <c r="M8" s="5" t="s">
        <v>49</v>
      </c>
      <c r="N8" s="5" t="s">
        <v>50</v>
      </c>
      <c r="O8" s="5" t="s">
        <v>51</v>
      </c>
      <c r="P8" s="5" t="s">
        <v>52</v>
      </c>
      <c r="Q8" s="5" t="s">
        <v>53</v>
      </c>
      <c r="R8" s="5" t="s">
        <v>54</v>
      </c>
      <c r="S8" s="5" t="s">
        <v>55</v>
      </c>
      <c r="T8" s="5" t="s">
        <v>56</v>
      </c>
      <c r="U8" s="5" t="s">
        <v>57</v>
      </c>
      <c r="V8" s="5" t="s">
        <v>58</v>
      </c>
      <c r="W8" s="7" t="s">
        <v>59</v>
      </c>
      <c r="X8" s="5" t="s">
        <v>60</v>
      </c>
      <c r="Y8" s="5" t="s">
        <v>61</v>
      </c>
      <c r="Z8" s="5" t="s">
        <v>62</v>
      </c>
      <c r="AA8" s="5" t="s">
        <v>63</v>
      </c>
      <c r="AB8" s="5" t="s">
        <v>64</v>
      </c>
      <c r="AC8" s="5" t="s">
        <v>65</v>
      </c>
      <c r="AD8" s="5" t="s">
        <v>66</v>
      </c>
      <c r="AE8" s="5" t="s">
        <v>67</v>
      </c>
      <c r="AF8" s="5" t="s">
        <v>68</v>
      </c>
      <c r="AG8" s="5" t="s">
        <v>69</v>
      </c>
      <c r="AH8" s="5" t="s">
        <v>70</v>
      </c>
      <c r="AI8" s="5" t="s">
        <v>71</v>
      </c>
      <c r="AJ8" s="5" t="s">
        <v>72</v>
      </c>
      <c r="AK8" s="5" t="s">
        <v>73</v>
      </c>
      <c r="AL8" s="5" t="s">
        <v>74</v>
      </c>
      <c r="AM8" s="5" t="s">
        <v>75</v>
      </c>
      <c r="AN8" s="5" t="s">
        <v>76</v>
      </c>
      <c r="AO8" s="5" t="s">
        <v>77</v>
      </c>
      <c r="AP8" s="5" t="s">
        <v>78</v>
      </c>
      <c r="AQ8" s="5" t="s">
        <v>79</v>
      </c>
      <c r="AR8" s="5" t="s">
        <v>80</v>
      </c>
      <c r="AS8" s="5" t="s">
        <v>81</v>
      </c>
      <c r="AT8" s="5" t="s">
        <v>82</v>
      </c>
      <c r="AU8" s="5" t="s">
        <v>83</v>
      </c>
      <c r="AV8" s="5" t="s">
        <v>84</v>
      </c>
      <c r="AW8" s="8" t="s">
        <v>85</v>
      </c>
    </row>
    <row r="9" spans="1:49" ht="228" x14ac:dyDescent="0.3">
      <c r="A9" s="9" t="s">
        <v>86</v>
      </c>
      <c r="B9" s="10">
        <v>5000</v>
      </c>
      <c r="C9" s="11" t="s">
        <v>87</v>
      </c>
      <c r="D9" s="10" t="s">
        <v>87</v>
      </c>
      <c r="E9" s="10" t="s">
        <v>87</v>
      </c>
      <c r="F9" s="10" t="s">
        <v>87</v>
      </c>
      <c r="G9" s="10" t="s">
        <v>87</v>
      </c>
      <c r="H9" s="10" t="s">
        <v>87</v>
      </c>
      <c r="I9" s="10" t="s">
        <v>87</v>
      </c>
      <c r="J9" s="10" t="s">
        <v>87</v>
      </c>
      <c r="K9" s="10" t="s">
        <v>87</v>
      </c>
      <c r="L9" s="10" t="s">
        <v>87</v>
      </c>
      <c r="M9" s="10" t="s">
        <v>87</v>
      </c>
      <c r="N9" s="10" t="s">
        <v>87</v>
      </c>
      <c r="O9" s="10" t="s">
        <v>87</v>
      </c>
      <c r="P9" s="10" t="s">
        <v>87</v>
      </c>
      <c r="Q9" s="10" t="s">
        <v>87</v>
      </c>
      <c r="R9" s="10" t="s">
        <v>87</v>
      </c>
      <c r="S9" s="10" t="s">
        <v>87</v>
      </c>
      <c r="T9" s="10" t="s">
        <v>87</v>
      </c>
      <c r="U9" s="10" t="s">
        <v>87</v>
      </c>
      <c r="V9" s="10" t="s">
        <v>87</v>
      </c>
      <c r="W9" s="11" t="s">
        <v>87</v>
      </c>
      <c r="X9" s="10" t="s">
        <v>87</v>
      </c>
      <c r="Y9" s="10" t="s">
        <v>87</v>
      </c>
      <c r="Z9" s="10" t="s">
        <v>87</v>
      </c>
      <c r="AA9" s="10" t="s">
        <v>87</v>
      </c>
      <c r="AB9" s="10" t="s">
        <v>87</v>
      </c>
      <c r="AC9" s="10" t="s">
        <v>87</v>
      </c>
      <c r="AD9" s="10" t="s">
        <v>87</v>
      </c>
      <c r="AE9" s="12">
        <f>AE10+AE27+AE35+AE38+AE42+AE44</f>
        <v>68501.8</v>
      </c>
      <c r="AF9" s="12">
        <f>AF10+AF27+AF35+AF38+AF42+AF44</f>
        <v>67270.5</v>
      </c>
      <c r="AG9" s="12">
        <f>AG10+AG27+AG35+AG38+AG42+AG44</f>
        <v>61014.499999999993</v>
      </c>
      <c r="AH9" s="12">
        <f>AH10+AH27+AH35+AH38+AH42+AH44+AH56</f>
        <v>42340.899999999994</v>
      </c>
      <c r="AI9" s="12">
        <f>AI10+AI27+AI35+AI38+AI42+AI44+AI56</f>
        <v>43231.5</v>
      </c>
      <c r="AJ9" s="12">
        <f>AJ10+AJ27+AJ35+AJ38+AJ42+AJ44+AJ56</f>
        <v>42035.1</v>
      </c>
      <c r="AK9" s="12">
        <f t="shared" ref="AK9:AP24" si="0">AE9</f>
        <v>68501.8</v>
      </c>
      <c r="AL9" s="12">
        <f t="shared" si="0"/>
        <v>67270.5</v>
      </c>
      <c r="AM9" s="12">
        <f t="shared" si="0"/>
        <v>61014.499999999993</v>
      </c>
      <c r="AN9" s="12">
        <f t="shared" si="0"/>
        <v>42340.899999999994</v>
      </c>
      <c r="AO9" s="12">
        <f t="shared" si="0"/>
        <v>43231.5</v>
      </c>
      <c r="AP9" s="12">
        <f t="shared" si="0"/>
        <v>42035.1</v>
      </c>
      <c r="AQ9" s="12">
        <f>AF9</f>
        <v>67270.5</v>
      </c>
      <c r="AR9" s="12">
        <f>AM9</f>
        <v>61014.499999999993</v>
      </c>
      <c r="AS9" s="12">
        <f>AH9</f>
        <v>42340.899999999994</v>
      </c>
      <c r="AT9" s="12">
        <f>AQ9</f>
        <v>67270.5</v>
      </c>
      <c r="AU9" s="12">
        <f>AR9</f>
        <v>61014.499999999993</v>
      </c>
      <c r="AV9" s="12">
        <f>AS9</f>
        <v>42340.899999999994</v>
      </c>
      <c r="AW9" s="13" t="s">
        <v>87</v>
      </c>
    </row>
    <row r="10" spans="1:49" ht="312" x14ac:dyDescent="0.3">
      <c r="A10" s="9" t="s">
        <v>88</v>
      </c>
      <c r="B10" s="10">
        <v>5001</v>
      </c>
      <c r="C10" s="11" t="s">
        <v>87</v>
      </c>
      <c r="D10" s="10" t="s">
        <v>87</v>
      </c>
      <c r="E10" s="10" t="s">
        <v>87</v>
      </c>
      <c r="F10" s="10" t="s">
        <v>87</v>
      </c>
      <c r="G10" s="10" t="s">
        <v>87</v>
      </c>
      <c r="H10" s="10" t="s">
        <v>87</v>
      </c>
      <c r="I10" s="10" t="s">
        <v>87</v>
      </c>
      <c r="J10" s="10" t="s">
        <v>87</v>
      </c>
      <c r="K10" s="10" t="s">
        <v>87</v>
      </c>
      <c r="L10" s="10" t="s">
        <v>87</v>
      </c>
      <c r="M10" s="10" t="s">
        <v>87</v>
      </c>
      <c r="N10" s="10" t="s">
        <v>87</v>
      </c>
      <c r="O10" s="10" t="s">
        <v>87</v>
      </c>
      <c r="P10" s="10" t="s">
        <v>87</v>
      </c>
      <c r="Q10" s="10" t="s">
        <v>87</v>
      </c>
      <c r="R10" s="10" t="s">
        <v>87</v>
      </c>
      <c r="S10" s="10" t="s">
        <v>87</v>
      </c>
      <c r="T10" s="10" t="s">
        <v>87</v>
      </c>
      <c r="U10" s="10" t="s">
        <v>87</v>
      </c>
      <c r="V10" s="10" t="s">
        <v>87</v>
      </c>
      <c r="W10" s="11" t="s">
        <v>87</v>
      </c>
      <c r="X10" s="10" t="s">
        <v>87</v>
      </c>
      <c r="Y10" s="10" t="s">
        <v>87</v>
      </c>
      <c r="Z10" s="10" t="s">
        <v>87</v>
      </c>
      <c r="AA10" s="10" t="s">
        <v>87</v>
      </c>
      <c r="AB10" s="10" t="s">
        <v>87</v>
      </c>
      <c r="AC10" s="10" t="s">
        <v>87</v>
      </c>
      <c r="AD10" s="10" t="s">
        <v>87</v>
      </c>
      <c r="AE10" s="12">
        <f>AE11</f>
        <v>47102.899999999994</v>
      </c>
      <c r="AF10" s="12">
        <f t="shared" ref="AF10:AJ10" si="1">AF11</f>
        <v>46003.199999999997</v>
      </c>
      <c r="AG10" s="12">
        <f>AG11</f>
        <v>39536.6</v>
      </c>
      <c r="AH10" s="12">
        <f t="shared" si="1"/>
        <v>23048.6</v>
      </c>
      <c r="AI10" s="12">
        <f t="shared" si="1"/>
        <v>23316.899999999998</v>
      </c>
      <c r="AJ10" s="12">
        <f t="shared" si="1"/>
        <v>23316.899999999998</v>
      </c>
      <c r="AK10" s="12">
        <f t="shared" si="0"/>
        <v>47102.899999999994</v>
      </c>
      <c r="AL10" s="12">
        <f t="shared" si="0"/>
        <v>46003.199999999997</v>
      </c>
      <c r="AM10" s="12">
        <f t="shared" si="0"/>
        <v>39536.6</v>
      </c>
      <c r="AN10" s="12">
        <f t="shared" si="0"/>
        <v>23048.6</v>
      </c>
      <c r="AO10" s="12">
        <f t="shared" si="0"/>
        <v>23316.899999999998</v>
      </c>
      <c r="AP10" s="12">
        <f t="shared" si="0"/>
        <v>23316.899999999998</v>
      </c>
      <c r="AQ10" s="12">
        <f t="shared" ref="AQ10:AQ57" si="2">AF10</f>
        <v>46003.199999999997</v>
      </c>
      <c r="AR10" s="12">
        <f t="shared" ref="AR10:AR57" si="3">AM10</f>
        <v>39536.6</v>
      </c>
      <c r="AS10" s="12">
        <f t="shared" ref="AS10:AS57" si="4">AH10</f>
        <v>23048.6</v>
      </c>
      <c r="AT10" s="12">
        <f t="shared" ref="AT10:AV57" si="5">AQ10</f>
        <v>46003.199999999997</v>
      </c>
      <c r="AU10" s="12">
        <f t="shared" si="5"/>
        <v>39536.6</v>
      </c>
      <c r="AV10" s="12">
        <f t="shared" si="5"/>
        <v>23048.6</v>
      </c>
      <c r="AW10" s="13" t="s">
        <v>87</v>
      </c>
    </row>
    <row r="11" spans="1:49" ht="252" x14ac:dyDescent="0.3">
      <c r="A11" s="9" t="s">
        <v>89</v>
      </c>
      <c r="B11" s="10">
        <v>5002</v>
      </c>
      <c r="C11" s="11" t="s">
        <v>87</v>
      </c>
      <c r="D11" s="10" t="s">
        <v>87</v>
      </c>
      <c r="E11" s="10" t="s">
        <v>87</v>
      </c>
      <c r="F11" s="10" t="s">
        <v>87</v>
      </c>
      <c r="G11" s="10" t="s">
        <v>87</v>
      </c>
      <c r="H11" s="10" t="s">
        <v>87</v>
      </c>
      <c r="I11" s="10" t="s">
        <v>87</v>
      </c>
      <c r="J11" s="10" t="s">
        <v>87</v>
      </c>
      <c r="K11" s="10" t="s">
        <v>87</v>
      </c>
      <c r="L11" s="10" t="s">
        <v>87</v>
      </c>
      <c r="M11" s="10" t="s">
        <v>87</v>
      </c>
      <c r="N11" s="10" t="s">
        <v>87</v>
      </c>
      <c r="O11" s="10" t="s">
        <v>87</v>
      </c>
      <c r="P11" s="10" t="s">
        <v>87</v>
      </c>
      <c r="Q11" s="10" t="s">
        <v>87</v>
      </c>
      <c r="R11" s="10" t="s">
        <v>87</v>
      </c>
      <c r="S11" s="10" t="s">
        <v>87</v>
      </c>
      <c r="T11" s="10" t="s">
        <v>87</v>
      </c>
      <c r="U11" s="10" t="s">
        <v>87</v>
      </c>
      <c r="V11" s="10" t="s">
        <v>87</v>
      </c>
      <c r="W11" s="11" t="s">
        <v>87</v>
      </c>
      <c r="X11" s="10" t="s">
        <v>87</v>
      </c>
      <c r="Y11" s="10" t="s">
        <v>87</v>
      </c>
      <c r="Z11" s="10" t="s">
        <v>87</v>
      </c>
      <c r="AA11" s="10" t="s">
        <v>87</v>
      </c>
      <c r="AB11" s="10" t="s">
        <v>87</v>
      </c>
      <c r="AC11" s="10" t="s">
        <v>87</v>
      </c>
      <c r="AD11" s="10" t="s">
        <v>87</v>
      </c>
      <c r="AE11" s="12">
        <f>AE12+AE13+AE14+AE15+AE16+AE17+AE18+AE19+AE21+AE22+AE23+AE25+AE20+AE24+AE26</f>
        <v>47102.899999999994</v>
      </c>
      <c r="AF11" s="12">
        <f t="shared" ref="AF11:AJ11" si="6">AF12+AF13+AF14+AF15+AF16+AF17+AF18+AF19+AF21+AF22+AF23+AF25+AF20+AF24+AF26</f>
        <v>46003.199999999997</v>
      </c>
      <c r="AG11" s="12">
        <f t="shared" si="6"/>
        <v>39536.6</v>
      </c>
      <c r="AH11" s="12">
        <f t="shared" si="6"/>
        <v>23048.6</v>
      </c>
      <c r="AI11" s="12">
        <f t="shared" si="6"/>
        <v>23316.899999999998</v>
      </c>
      <c r="AJ11" s="12">
        <f t="shared" si="6"/>
        <v>23316.899999999998</v>
      </c>
      <c r="AK11" s="12">
        <f t="shared" si="0"/>
        <v>47102.899999999994</v>
      </c>
      <c r="AL11" s="12">
        <f t="shared" si="0"/>
        <v>46003.199999999997</v>
      </c>
      <c r="AM11" s="12">
        <f t="shared" si="0"/>
        <v>39536.6</v>
      </c>
      <c r="AN11" s="12">
        <f t="shared" si="0"/>
        <v>23048.6</v>
      </c>
      <c r="AO11" s="12">
        <f t="shared" si="0"/>
        <v>23316.899999999998</v>
      </c>
      <c r="AP11" s="12">
        <f t="shared" si="0"/>
        <v>23316.899999999998</v>
      </c>
      <c r="AQ11" s="12">
        <f t="shared" si="2"/>
        <v>46003.199999999997</v>
      </c>
      <c r="AR11" s="12">
        <f t="shared" si="3"/>
        <v>39536.6</v>
      </c>
      <c r="AS11" s="12">
        <f t="shared" si="4"/>
        <v>23048.6</v>
      </c>
      <c r="AT11" s="12">
        <f t="shared" si="5"/>
        <v>46003.199999999997</v>
      </c>
      <c r="AU11" s="12">
        <f t="shared" si="5"/>
        <v>39536.6</v>
      </c>
      <c r="AV11" s="12">
        <f t="shared" si="5"/>
        <v>23048.6</v>
      </c>
      <c r="AW11" s="13" t="s">
        <v>87</v>
      </c>
    </row>
    <row r="12" spans="1:49" ht="20.399999999999999" x14ac:dyDescent="0.3">
      <c r="A12" s="101" t="s">
        <v>90</v>
      </c>
      <c r="B12" s="92">
        <v>5005</v>
      </c>
      <c r="C12" s="116" t="s">
        <v>91</v>
      </c>
      <c r="D12" s="92" t="s">
        <v>92</v>
      </c>
      <c r="E12" s="92" t="s">
        <v>93</v>
      </c>
      <c r="F12" s="10" t="s">
        <v>2</v>
      </c>
      <c r="G12" s="10" t="s">
        <v>2</v>
      </c>
      <c r="H12" s="10" t="s">
        <v>2</v>
      </c>
      <c r="I12" s="10" t="s">
        <v>2</v>
      </c>
      <c r="J12" s="10" t="s">
        <v>2</v>
      </c>
      <c r="K12" s="10" t="s">
        <v>2</v>
      </c>
      <c r="L12" s="10" t="s">
        <v>2</v>
      </c>
      <c r="M12" s="10" t="s">
        <v>2</v>
      </c>
      <c r="N12" s="10" t="s">
        <v>2</v>
      </c>
      <c r="O12" s="10" t="s">
        <v>2</v>
      </c>
      <c r="P12" s="10" t="s">
        <v>2</v>
      </c>
      <c r="Q12" s="10" t="s">
        <v>2</v>
      </c>
      <c r="R12" s="10" t="s">
        <v>2</v>
      </c>
      <c r="S12" s="10" t="s">
        <v>2</v>
      </c>
      <c r="T12" s="10" t="s">
        <v>2</v>
      </c>
      <c r="U12" s="10" t="s">
        <v>2</v>
      </c>
      <c r="V12" s="10" t="s">
        <v>2</v>
      </c>
      <c r="W12" s="11" t="s">
        <v>2</v>
      </c>
      <c r="X12" s="10" t="s">
        <v>2</v>
      </c>
      <c r="Y12" s="10" t="s">
        <v>2</v>
      </c>
      <c r="Z12" s="10" t="s">
        <v>2</v>
      </c>
      <c r="AA12" s="10" t="s">
        <v>2</v>
      </c>
      <c r="AB12" s="10" t="s">
        <v>2</v>
      </c>
      <c r="AC12" s="10" t="s">
        <v>37</v>
      </c>
      <c r="AD12" s="10" t="s">
        <v>94</v>
      </c>
      <c r="AE12" s="12">
        <v>372.6</v>
      </c>
      <c r="AF12" s="12">
        <v>372.6</v>
      </c>
      <c r="AG12" s="12">
        <v>360.8</v>
      </c>
      <c r="AH12" s="12">
        <v>246.3</v>
      </c>
      <c r="AI12" s="12">
        <v>246.3</v>
      </c>
      <c r="AJ12" s="12">
        <v>246.3</v>
      </c>
      <c r="AK12" s="12">
        <f t="shared" si="0"/>
        <v>372.6</v>
      </c>
      <c r="AL12" s="12">
        <f t="shared" si="0"/>
        <v>372.6</v>
      </c>
      <c r="AM12" s="12">
        <f t="shared" si="0"/>
        <v>360.8</v>
      </c>
      <c r="AN12" s="12">
        <f t="shared" si="0"/>
        <v>246.3</v>
      </c>
      <c r="AO12" s="12">
        <f t="shared" si="0"/>
        <v>246.3</v>
      </c>
      <c r="AP12" s="12">
        <f t="shared" si="0"/>
        <v>246.3</v>
      </c>
      <c r="AQ12" s="12">
        <f t="shared" si="2"/>
        <v>372.6</v>
      </c>
      <c r="AR12" s="12">
        <f t="shared" si="3"/>
        <v>360.8</v>
      </c>
      <c r="AS12" s="12">
        <f t="shared" si="4"/>
        <v>246.3</v>
      </c>
      <c r="AT12" s="12">
        <f t="shared" si="5"/>
        <v>372.6</v>
      </c>
      <c r="AU12" s="12">
        <f t="shared" si="5"/>
        <v>360.8</v>
      </c>
      <c r="AV12" s="14">
        <f t="shared" si="5"/>
        <v>246.3</v>
      </c>
      <c r="AW12" s="15" t="s">
        <v>95</v>
      </c>
    </row>
    <row r="13" spans="1:49" ht="20.399999999999999" x14ac:dyDescent="0.3">
      <c r="A13" s="117"/>
      <c r="B13" s="118"/>
      <c r="C13" s="119"/>
      <c r="D13" s="118"/>
      <c r="E13" s="118"/>
      <c r="F13" s="10"/>
      <c r="G13" s="10"/>
      <c r="H13" s="10"/>
      <c r="I13" s="10"/>
      <c r="J13" s="10"/>
      <c r="K13" s="10"/>
      <c r="L13" s="10"/>
      <c r="M13" s="10"/>
      <c r="N13" s="10"/>
      <c r="O13" s="10"/>
      <c r="P13" s="10"/>
      <c r="Q13" s="10"/>
      <c r="R13" s="10"/>
      <c r="S13" s="10"/>
      <c r="T13" s="10"/>
      <c r="U13" s="10"/>
      <c r="V13" s="10"/>
      <c r="W13" s="11"/>
      <c r="X13" s="10"/>
      <c r="Y13" s="10"/>
      <c r="Z13" s="10"/>
      <c r="AA13" s="10"/>
      <c r="AB13" s="10"/>
      <c r="AC13" s="10"/>
      <c r="AD13" s="16" t="s">
        <v>96</v>
      </c>
      <c r="AE13" s="12">
        <v>10</v>
      </c>
      <c r="AF13" s="12"/>
      <c r="AG13" s="12">
        <v>10</v>
      </c>
      <c r="AH13" s="12"/>
      <c r="AI13" s="12"/>
      <c r="AJ13" s="12"/>
      <c r="AK13" s="12">
        <f t="shared" si="0"/>
        <v>10</v>
      </c>
      <c r="AL13" s="12">
        <f t="shared" si="0"/>
        <v>0</v>
      </c>
      <c r="AM13" s="12">
        <f t="shared" si="0"/>
        <v>10</v>
      </c>
      <c r="AN13" s="12">
        <f t="shared" si="0"/>
        <v>0</v>
      </c>
      <c r="AO13" s="12">
        <f t="shared" si="0"/>
        <v>0</v>
      </c>
      <c r="AP13" s="12">
        <f t="shared" si="0"/>
        <v>0</v>
      </c>
      <c r="AQ13" s="12">
        <f t="shared" si="2"/>
        <v>0</v>
      </c>
      <c r="AR13" s="12">
        <f t="shared" si="3"/>
        <v>10</v>
      </c>
      <c r="AS13" s="12">
        <f t="shared" si="4"/>
        <v>0</v>
      </c>
      <c r="AT13" s="12">
        <f t="shared" si="5"/>
        <v>0</v>
      </c>
      <c r="AU13" s="12">
        <f t="shared" si="5"/>
        <v>10</v>
      </c>
      <c r="AV13" s="12">
        <f t="shared" si="5"/>
        <v>0</v>
      </c>
      <c r="AW13" s="17" t="s">
        <v>95</v>
      </c>
    </row>
    <row r="14" spans="1:49" ht="20.399999999999999" x14ac:dyDescent="0.3">
      <c r="A14" s="101" t="s">
        <v>97</v>
      </c>
      <c r="B14" s="92">
        <v>5006</v>
      </c>
      <c r="C14" s="116" t="s">
        <v>98</v>
      </c>
      <c r="D14" s="92" t="s">
        <v>99</v>
      </c>
      <c r="E14" s="92" t="s">
        <v>100</v>
      </c>
      <c r="F14" s="10"/>
      <c r="G14" s="10"/>
      <c r="H14" s="10"/>
      <c r="I14" s="10"/>
      <c r="J14" s="10"/>
      <c r="K14" s="10"/>
      <c r="L14" s="10"/>
      <c r="M14" s="10"/>
      <c r="N14" s="10"/>
      <c r="O14" s="10"/>
      <c r="P14" s="10"/>
      <c r="Q14" s="10"/>
      <c r="R14" s="10"/>
      <c r="S14" s="10"/>
      <c r="T14" s="10"/>
      <c r="U14" s="10"/>
      <c r="V14" s="10"/>
      <c r="W14" s="11"/>
      <c r="X14" s="10"/>
      <c r="Y14" s="10"/>
      <c r="Z14" s="10"/>
      <c r="AA14" s="10"/>
      <c r="AB14" s="10"/>
      <c r="AC14" s="92" t="s">
        <v>53</v>
      </c>
      <c r="AD14" s="16" t="s">
        <v>101</v>
      </c>
      <c r="AE14" s="12">
        <v>22298.2</v>
      </c>
      <c r="AF14" s="12">
        <v>22298.2</v>
      </c>
      <c r="AG14" s="12">
        <v>3283.2</v>
      </c>
      <c r="AH14" s="12">
        <v>0</v>
      </c>
      <c r="AI14" s="12">
        <v>0</v>
      </c>
      <c r="AJ14" s="12">
        <v>0</v>
      </c>
      <c r="AK14" s="12">
        <f t="shared" si="0"/>
        <v>22298.2</v>
      </c>
      <c r="AL14" s="12">
        <f t="shared" si="0"/>
        <v>22298.2</v>
      </c>
      <c r="AM14" s="12">
        <f t="shared" si="0"/>
        <v>3283.2</v>
      </c>
      <c r="AN14" s="12">
        <f t="shared" si="0"/>
        <v>0</v>
      </c>
      <c r="AO14" s="12">
        <f t="shared" si="0"/>
        <v>0</v>
      </c>
      <c r="AP14" s="12">
        <f t="shared" si="0"/>
        <v>0</v>
      </c>
      <c r="AQ14" s="12">
        <f t="shared" si="2"/>
        <v>22298.2</v>
      </c>
      <c r="AR14" s="12">
        <f t="shared" si="3"/>
        <v>3283.2</v>
      </c>
      <c r="AS14" s="12">
        <f t="shared" si="4"/>
        <v>0</v>
      </c>
      <c r="AT14" s="12">
        <f t="shared" si="5"/>
        <v>22298.2</v>
      </c>
      <c r="AU14" s="12">
        <f t="shared" si="5"/>
        <v>3283.2</v>
      </c>
      <c r="AV14" s="12">
        <f t="shared" si="5"/>
        <v>0</v>
      </c>
      <c r="AW14" s="13" t="s">
        <v>95</v>
      </c>
    </row>
    <row r="15" spans="1:49" ht="20.399999999999999" x14ac:dyDescent="0.3">
      <c r="A15" s="120"/>
      <c r="B15" s="115"/>
      <c r="C15" s="121"/>
      <c r="D15" s="115"/>
      <c r="E15" s="115"/>
      <c r="F15" s="10" t="s">
        <v>2</v>
      </c>
      <c r="G15" s="10" t="s">
        <v>2</v>
      </c>
      <c r="H15" s="10" t="s">
        <v>2</v>
      </c>
      <c r="I15" s="10" t="s">
        <v>2</v>
      </c>
      <c r="J15" s="10" t="s">
        <v>2</v>
      </c>
      <c r="K15" s="10" t="s">
        <v>2</v>
      </c>
      <c r="L15" s="10" t="s">
        <v>2</v>
      </c>
      <c r="M15" s="10" t="s">
        <v>2</v>
      </c>
      <c r="N15" s="10" t="s">
        <v>2</v>
      </c>
      <c r="O15" s="10" t="s">
        <v>2</v>
      </c>
      <c r="P15" s="10" t="s">
        <v>2</v>
      </c>
      <c r="Q15" s="10" t="s">
        <v>2</v>
      </c>
      <c r="R15" s="10" t="s">
        <v>2</v>
      </c>
      <c r="S15" s="10" t="s">
        <v>2</v>
      </c>
      <c r="T15" s="10" t="s">
        <v>2</v>
      </c>
      <c r="U15" s="10" t="s">
        <v>2</v>
      </c>
      <c r="V15" s="10" t="s">
        <v>2</v>
      </c>
      <c r="W15" s="11" t="s">
        <v>2</v>
      </c>
      <c r="X15" s="10" t="s">
        <v>2</v>
      </c>
      <c r="Y15" s="10" t="s">
        <v>2</v>
      </c>
      <c r="Z15" s="10" t="s">
        <v>2</v>
      </c>
      <c r="AA15" s="10" t="s">
        <v>2</v>
      </c>
      <c r="AB15" s="10" t="s">
        <v>2</v>
      </c>
      <c r="AC15" s="115"/>
      <c r="AD15" s="10" t="s">
        <v>102</v>
      </c>
      <c r="AE15" s="12"/>
      <c r="AF15" s="12"/>
      <c r="AG15" s="12">
        <v>299.8</v>
      </c>
      <c r="AH15" s="12">
        <v>0</v>
      </c>
      <c r="AI15" s="12">
        <v>0</v>
      </c>
      <c r="AJ15" s="12">
        <v>0</v>
      </c>
      <c r="AK15" s="12">
        <f t="shared" si="0"/>
        <v>0</v>
      </c>
      <c r="AL15" s="12">
        <f t="shared" si="0"/>
        <v>0</v>
      </c>
      <c r="AM15" s="12">
        <f t="shared" si="0"/>
        <v>299.8</v>
      </c>
      <c r="AN15" s="12">
        <f t="shared" si="0"/>
        <v>0</v>
      </c>
      <c r="AO15" s="12">
        <f t="shared" si="0"/>
        <v>0</v>
      </c>
      <c r="AP15" s="12">
        <f t="shared" si="0"/>
        <v>0</v>
      </c>
      <c r="AQ15" s="12">
        <f t="shared" si="2"/>
        <v>0</v>
      </c>
      <c r="AR15" s="12">
        <f t="shared" si="3"/>
        <v>299.8</v>
      </c>
      <c r="AS15" s="12">
        <f t="shared" si="4"/>
        <v>0</v>
      </c>
      <c r="AT15" s="12">
        <f t="shared" si="5"/>
        <v>0</v>
      </c>
      <c r="AU15" s="12">
        <f t="shared" si="5"/>
        <v>299.8</v>
      </c>
      <c r="AV15" s="12">
        <f t="shared" si="5"/>
        <v>0</v>
      </c>
      <c r="AW15" s="13" t="s">
        <v>95</v>
      </c>
    </row>
    <row r="16" spans="1:49" ht="409.6" x14ac:dyDescent="0.3">
      <c r="A16" s="18" t="s">
        <v>103</v>
      </c>
      <c r="B16" s="19">
        <v>5008</v>
      </c>
      <c r="C16" s="20" t="s">
        <v>104</v>
      </c>
      <c r="D16" s="19" t="s">
        <v>105</v>
      </c>
      <c r="E16" s="19" t="s">
        <v>106</v>
      </c>
      <c r="F16" s="19" t="s">
        <v>2</v>
      </c>
      <c r="G16" s="19" t="s">
        <v>2</v>
      </c>
      <c r="H16" s="19" t="s">
        <v>2</v>
      </c>
      <c r="I16" s="19" t="s">
        <v>2</v>
      </c>
      <c r="J16" s="19" t="s">
        <v>2</v>
      </c>
      <c r="K16" s="19" t="s">
        <v>2</v>
      </c>
      <c r="L16" s="19" t="s">
        <v>2</v>
      </c>
      <c r="M16" s="19" t="s">
        <v>2</v>
      </c>
      <c r="N16" s="19" t="s">
        <v>2</v>
      </c>
      <c r="O16" s="19" t="s">
        <v>2</v>
      </c>
      <c r="P16" s="19" t="s">
        <v>2</v>
      </c>
      <c r="Q16" s="19" t="s">
        <v>2</v>
      </c>
      <c r="R16" s="19" t="s">
        <v>2</v>
      </c>
      <c r="S16" s="19" t="s">
        <v>2</v>
      </c>
      <c r="T16" s="19" t="s">
        <v>2</v>
      </c>
      <c r="U16" s="19" t="s">
        <v>2</v>
      </c>
      <c r="V16" s="19" t="s">
        <v>2</v>
      </c>
      <c r="W16" s="21" t="s">
        <v>2</v>
      </c>
      <c r="X16" s="19" t="s">
        <v>2</v>
      </c>
      <c r="Y16" s="19" t="s">
        <v>2</v>
      </c>
      <c r="Z16" s="19" t="s">
        <v>2</v>
      </c>
      <c r="AA16" s="19" t="s">
        <v>2</v>
      </c>
      <c r="AB16" s="19" t="s">
        <v>2</v>
      </c>
      <c r="AC16" s="19" t="s">
        <v>39</v>
      </c>
      <c r="AD16" s="19" t="s">
        <v>107</v>
      </c>
      <c r="AE16" s="22">
        <v>9844.2999999999993</v>
      </c>
      <c r="AF16" s="22">
        <v>9181.1</v>
      </c>
      <c r="AG16" s="22">
        <v>19700.8</v>
      </c>
      <c r="AH16" s="22">
        <v>17453</v>
      </c>
      <c r="AI16" s="22">
        <v>17622.599999999999</v>
      </c>
      <c r="AJ16" s="22">
        <v>17622.599999999999</v>
      </c>
      <c r="AK16" s="12">
        <f t="shared" si="0"/>
        <v>9844.2999999999993</v>
      </c>
      <c r="AL16" s="12">
        <f t="shared" si="0"/>
        <v>9181.1</v>
      </c>
      <c r="AM16" s="12">
        <f t="shared" si="0"/>
        <v>19700.8</v>
      </c>
      <c r="AN16" s="12">
        <f t="shared" si="0"/>
        <v>17453</v>
      </c>
      <c r="AO16" s="12">
        <f t="shared" si="0"/>
        <v>17622.599999999999</v>
      </c>
      <c r="AP16" s="12">
        <f t="shared" si="0"/>
        <v>17622.599999999999</v>
      </c>
      <c r="AQ16" s="12">
        <f t="shared" si="2"/>
        <v>9181.1</v>
      </c>
      <c r="AR16" s="12">
        <f t="shared" si="3"/>
        <v>19700.8</v>
      </c>
      <c r="AS16" s="12">
        <f t="shared" si="4"/>
        <v>17453</v>
      </c>
      <c r="AT16" s="12">
        <f t="shared" si="5"/>
        <v>9181.1</v>
      </c>
      <c r="AU16" s="12">
        <f t="shared" si="5"/>
        <v>19700.8</v>
      </c>
      <c r="AV16" s="12">
        <f t="shared" si="5"/>
        <v>17453</v>
      </c>
      <c r="AW16" s="23" t="s">
        <v>95</v>
      </c>
    </row>
    <row r="17" spans="1:49" ht="409.6" x14ac:dyDescent="0.3">
      <c r="A17" s="24" t="s">
        <v>108</v>
      </c>
      <c r="B17" s="25">
        <v>5009</v>
      </c>
      <c r="C17" s="26" t="s">
        <v>109</v>
      </c>
      <c r="D17" s="25" t="s">
        <v>110</v>
      </c>
      <c r="E17" s="25" t="s">
        <v>111</v>
      </c>
      <c r="F17" s="25" t="s">
        <v>2</v>
      </c>
      <c r="G17" s="25" t="s">
        <v>2</v>
      </c>
      <c r="H17" s="25" t="s">
        <v>2</v>
      </c>
      <c r="I17" s="25" t="s">
        <v>2</v>
      </c>
      <c r="J17" s="25" t="s">
        <v>2</v>
      </c>
      <c r="K17" s="25" t="s">
        <v>2</v>
      </c>
      <c r="L17" s="25" t="s">
        <v>2</v>
      </c>
      <c r="M17" s="25" t="s">
        <v>2</v>
      </c>
      <c r="N17" s="25" t="s">
        <v>2</v>
      </c>
      <c r="O17" s="25" t="s">
        <v>2</v>
      </c>
      <c r="P17" s="25" t="s">
        <v>2</v>
      </c>
      <c r="Q17" s="25" t="s">
        <v>2</v>
      </c>
      <c r="R17" s="25" t="s">
        <v>2</v>
      </c>
      <c r="S17" s="25" t="s">
        <v>2</v>
      </c>
      <c r="T17" s="25" t="s">
        <v>2</v>
      </c>
      <c r="U17" s="25" t="s">
        <v>2</v>
      </c>
      <c r="V17" s="25" t="s">
        <v>2</v>
      </c>
      <c r="W17" s="27" t="s">
        <v>112</v>
      </c>
      <c r="X17" s="25" t="s">
        <v>113</v>
      </c>
      <c r="Y17" s="25" t="s">
        <v>114</v>
      </c>
      <c r="Z17" s="25" t="s">
        <v>2</v>
      </c>
      <c r="AA17" s="25" t="s">
        <v>2</v>
      </c>
      <c r="AB17" s="25" t="s">
        <v>2</v>
      </c>
      <c r="AC17" s="25" t="s">
        <v>52</v>
      </c>
      <c r="AD17" s="25" t="s">
        <v>115</v>
      </c>
      <c r="AE17" s="28">
        <v>0</v>
      </c>
      <c r="AF17" s="28"/>
      <c r="AG17" s="28">
        <v>116.6</v>
      </c>
      <c r="AH17" s="28">
        <v>0</v>
      </c>
      <c r="AI17" s="28">
        <v>0</v>
      </c>
      <c r="AJ17" s="28">
        <v>0</v>
      </c>
      <c r="AK17" s="12">
        <f t="shared" si="0"/>
        <v>0</v>
      </c>
      <c r="AL17" s="12">
        <f t="shared" si="0"/>
        <v>0</v>
      </c>
      <c r="AM17" s="12">
        <f t="shared" si="0"/>
        <v>116.6</v>
      </c>
      <c r="AN17" s="12">
        <f t="shared" si="0"/>
        <v>0</v>
      </c>
      <c r="AO17" s="12">
        <f t="shared" si="0"/>
        <v>0</v>
      </c>
      <c r="AP17" s="12">
        <f t="shared" si="0"/>
        <v>0</v>
      </c>
      <c r="AQ17" s="12">
        <f t="shared" si="2"/>
        <v>0</v>
      </c>
      <c r="AR17" s="12">
        <f t="shared" si="3"/>
        <v>116.6</v>
      </c>
      <c r="AS17" s="12">
        <f t="shared" si="4"/>
        <v>0</v>
      </c>
      <c r="AT17" s="12">
        <f t="shared" si="5"/>
        <v>0</v>
      </c>
      <c r="AU17" s="12">
        <f t="shared" si="5"/>
        <v>116.6</v>
      </c>
      <c r="AV17" s="12">
        <f t="shared" si="5"/>
        <v>0</v>
      </c>
      <c r="AW17" s="17" t="s">
        <v>95</v>
      </c>
    </row>
    <row r="18" spans="1:49" ht="265.2" x14ac:dyDescent="0.3">
      <c r="A18" s="9" t="s">
        <v>116</v>
      </c>
      <c r="B18" s="10">
        <v>5019</v>
      </c>
      <c r="C18" s="29" t="s">
        <v>117</v>
      </c>
      <c r="D18" s="10" t="s">
        <v>118</v>
      </c>
      <c r="E18" s="10" t="s">
        <v>119</v>
      </c>
      <c r="F18" s="10" t="s">
        <v>2</v>
      </c>
      <c r="G18" s="10" t="s">
        <v>2</v>
      </c>
      <c r="H18" s="10" t="s">
        <v>2</v>
      </c>
      <c r="I18" s="10" t="s">
        <v>2</v>
      </c>
      <c r="J18" s="10" t="s">
        <v>2</v>
      </c>
      <c r="K18" s="10" t="s">
        <v>2</v>
      </c>
      <c r="L18" s="10" t="s">
        <v>2</v>
      </c>
      <c r="M18" s="10" t="s">
        <v>2</v>
      </c>
      <c r="N18" s="10" t="s">
        <v>2</v>
      </c>
      <c r="O18" s="10" t="s">
        <v>2</v>
      </c>
      <c r="P18" s="10" t="s">
        <v>2</v>
      </c>
      <c r="Q18" s="10" t="s">
        <v>2</v>
      </c>
      <c r="R18" s="10" t="s">
        <v>2</v>
      </c>
      <c r="S18" s="10" t="s">
        <v>2</v>
      </c>
      <c r="T18" s="10" t="s">
        <v>2</v>
      </c>
      <c r="U18" s="10" t="s">
        <v>2</v>
      </c>
      <c r="V18" s="10" t="s">
        <v>2</v>
      </c>
      <c r="W18" s="11" t="s">
        <v>2</v>
      </c>
      <c r="X18" s="10" t="s">
        <v>2</v>
      </c>
      <c r="Y18" s="10" t="s">
        <v>2</v>
      </c>
      <c r="Z18" s="10" t="s">
        <v>2</v>
      </c>
      <c r="AA18" s="10" t="s">
        <v>2</v>
      </c>
      <c r="AB18" s="10" t="s">
        <v>2</v>
      </c>
      <c r="AC18" s="10" t="s">
        <v>57</v>
      </c>
      <c r="AD18" s="10" t="s">
        <v>101</v>
      </c>
      <c r="AE18" s="12">
        <v>600</v>
      </c>
      <c r="AF18" s="12">
        <v>600</v>
      </c>
      <c r="AG18" s="12">
        <v>600</v>
      </c>
      <c r="AH18" s="12">
        <v>600</v>
      </c>
      <c r="AI18" s="12">
        <v>600</v>
      </c>
      <c r="AJ18" s="12">
        <v>600</v>
      </c>
      <c r="AK18" s="12">
        <f t="shared" si="0"/>
        <v>600</v>
      </c>
      <c r="AL18" s="12">
        <f t="shared" si="0"/>
        <v>600</v>
      </c>
      <c r="AM18" s="12">
        <f t="shared" si="0"/>
        <v>600</v>
      </c>
      <c r="AN18" s="12">
        <f t="shared" si="0"/>
        <v>600</v>
      </c>
      <c r="AO18" s="12">
        <f t="shared" si="0"/>
        <v>600</v>
      </c>
      <c r="AP18" s="12">
        <f t="shared" si="0"/>
        <v>600</v>
      </c>
      <c r="AQ18" s="12">
        <f t="shared" si="2"/>
        <v>600</v>
      </c>
      <c r="AR18" s="12">
        <f t="shared" si="3"/>
        <v>600</v>
      </c>
      <c r="AS18" s="12">
        <f t="shared" si="4"/>
        <v>600</v>
      </c>
      <c r="AT18" s="12">
        <f t="shared" si="5"/>
        <v>600</v>
      </c>
      <c r="AU18" s="12">
        <f t="shared" si="5"/>
        <v>600</v>
      </c>
      <c r="AV18" s="12">
        <f t="shared" si="5"/>
        <v>600</v>
      </c>
      <c r="AW18" s="17" t="s">
        <v>95</v>
      </c>
    </row>
    <row r="19" spans="1:49" ht="20.399999999999999" x14ac:dyDescent="0.3">
      <c r="A19" s="101" t="s">
        <v>120</v>
      </c>
      <c r="B19" s="92">
        <v>5021</v>
      </c>
      <c r="C19" s="116" t="s">
        <v>121</v>
      </c>
      <c r="D19" s="92" t="s">
        <v>122</v>
      </c>
      <c r="E19" s="92" t="s">
        <v>123</v>
      </c>
      <c r="F19" s="92" t="s">
        <v>2</v>
      </c>
      <c r="G19" s="92" t="s">
        <v>2</v>
      </c>
      <c r="H19" s="92" t="s">
        <v>2</v>
      </c>
      <c r="I19" s="92" t="s">
        <v>2</v>
      </c>
      <c r="J19" s="92" t="s">
        <v>2</v>
      </c>
      <c r="K19" s="92" t="s">
        <v>2</v>
      </c>
      <c r="L19" s="92" t="s">
        <v>2</v>
      </c>
      <c r="M19" s="92" t="s">
        <v>2</v>
      </c>
      <c r="N19" s="92" t="s">
        <v>2</v>
      </c>
      <c r="O19" s="92" t="s">
        <v>2</v>
      </c>
      <c r="P19" s="92" t="s">
        <v>2</v>
      </c>
      <c r="Q19" s="92" t="s">
        <v>2</v>
      </c>
      <c r="R19" s="92" t="s">
        <v>2</v>
      </c>
      <c r="S19" s="92" t="s">
        <v>2</v>
      </c>
      <c r="T19" s="92" t="s">
        <v>2</v>
      </c>
      <c r="U19" s="92" t="s">
        <v>2</v>
      </c>
      <c r="V19" s="92" t="s">
        <v>2</v>
      </c>
      <c r="W19" s="97" t="s">
        <v>2</v>
      </c>
      <c r="X19" s="92" t="s">
        <v>2</v>
      </c>
      <c r="Y19" s="92" t="s">
        <v>2</v>
      </c>
      <c r="Z19" s="92" t="s">
        <v>2</v>
      </c>
      <c r="AA19" s="92" t="s">
        <v>2</v>
      </c>
      <c r="AB19" s="92" t="s">
        <v>2</v>
      </c>
      <c r="AC19" s="92" t="s">
        <v>42</v>
      </c>
      <c r="AD19" s="10" t="s">
        <v>124</v>
      </c>
      <c r="AE19" s="12">
        <v>357</v>
      </c>
      <c r="AF19" s="12">
        <v>354.8</v>
      </c>
      <c r="AG19" s="12">
        <v>395</v>
      </c>
      <c r="AH19" s="12">
        <v>320</v>
      </c>
      <c r="AI19" s="12">
        <v>320</v>
      </c>
      <c r="AJ19" s="12">
        <v>320</v>
      </c>
      <c r="AK19" s="12">
        <f t="shared" si="0"/>
        <v>357</v>
      </c>
      <c r="AL19" s="12">
        <f t="shared" si="0"/>
        <v>354.8</v>
      </c>
      <c r="AM19" s="12">
        <f t="shared" si="0"/>
        <v>395</v>
      </c>
      <c r="AN19" s="12">
        <f t="shared" si="0"/>
        <v>320</v>
      </c>
      <c r="AO19" s="12">
        <f t="shared" si="0"/>
        <v>320</v>
      </c>
      <c r="AP19" s="12">
        <f t="shared" si="0"/>
        <v>320</v>
      </c>
      <c r="AQ19" s="12">
        <f t="shared" si="2"/>
        <v>354.8</v>
      </c>
      <c r="AR19" s="12">
        <f t="shared" si="3"/>
        <v>395</v>
      </c>
      <c r="AS19" s="12">
        <f t="shared" si="4"/>
        <v>320</v>
      </c>
      <c r="AT19" s="12">
        <f t="shared" si="5"/>
        <v>354.8</v>
      </c>
      <c r="AU19" s="12">
        <f t="shared" si="5"/>
        <v>395</v>
      </c>
      <c r="AV19" s="12">
        <f t="shared" si="5"/>
        <v>320</v>
      </c>
      <c r="AW19" s="13" t="s">
        <v>95</v>
      </c>
    </row>
    <row r="20" spans="1:49" ht="20.399999999999999" x14ac:dyDescent="0.3">
      <c r="A20" s="102"/>
      <c r="B20" s="93"/>
      <c r="C20" s="104"/>
      <c r="D20" s="93"/>
      <c r="E20" s="93"/>
      <c r="F20" s="93"/>
      <c r="G20" s="93"/>
      <c r="H20" s="93"/>
      <c r="I20" s="93"/>
      <c r="J20" s="93"/>
      <c r="K20" s="93"/>
      <c r="L20" s="93"/>
      <c r="M20" s="93"/>
      <c r="N20" s="93"/>
      <c r="O20" s="93"/>
      <c r="P20" s="93"/>
      <c r="Q20" s="93"/>
      <c r="R20" s="93"/>
      <c r="S20" s="93"/>
      <c r="T20" s="93"/>
      <c r="U20" s="93"/>
      <c r="V20" s="93"/>
      <c r="W20" s="98"/>
      <c r="X20" s="93"/>
      <c r="Y20" s="93"/>
      <c r="Z20" s="93"/>
      <c r="AA20" s="93"/>
      <c r="AB20" s="93"/>
      <c r="AC20" s="93"/>
      <c r="AD20" s="30" t="s">
        <v>125</v>
      </c>
      <c r="AE20" s="31">
        <v>125.8</v>
      </c>
      <c r="AF20" s="31">
        <v>125.7</v>
      </c>
      <c r="AG20" s="31">
        <v>121.5</v>
      </c>
      <c r="AH20" s="31">
        <v>121.5</v>
      </c>
      <c r="AI20" s="31">
        <v>121.5</v>
      </c>
      <c r="AJ20" s="31">
        <v>121.5</v>
      </c>
      <c r="AK20" s="12">
        <f t="shared" si="0"/>
        <v>125.8</v>
      </c>
      <c r="AL20" s="12">
        <f t="shared" si="0"/>
        <v>125.7</v>
      </c>
      <c r="AM20" s="12">
        <f t="shared" si="0"/>
        <v>121.5</v>
      </c>
      <c r="AN20" s="12">
        <f t="shared" si="0"/>
        <v>121.5</v>
      </c>
      <c r="AO20" s="12">
        <f t="shared" si="0"/>
        <v>121.5</v>
      </c>
      <c r="AP20" s="12">
        <f t="shared" si="0"/>
        <v>121.5</v>
      </c>
      <c r="AQ20" s="12">
        <f t="shared" si="2"/>
        <v>125.7</v>
      </c>
      <c r="AR20" s="12">
        <f t="shared" si="3"/>
        <v>121.5</v>
      </c>
      <c r="AS20" s="12">
        <f t="shared" si="4"/>
        <v>121.5</v>
      </c>
      <c r="AT20" s="12">
        <f t="shared" si="5"/>
        <v>125.7</v>
      </c>
      <c r="AU20" s="12">
        <f t="shared" si="5"/>
        <v>121.5</v>
      </c>
      <c r="AV20" s="12">
        <f t="shared" si="5"/>
        <v>121.5</v>
      </c>
      <c r="AW20" s="32" t="s">
        <v>95</v>
      </c>
    </row>
    <row r="21" spans="1:49" ht="234.6" x14ac:dyDescent="0.3">
      <c r="A21" s="24" t="s">
        <v>126</v>
      </c>
      <c r="B21" s="25">
        <v>5024</v>
      </c>
      <c r="C21" s="26" t="s">
        <v>127</v>
      </c>
      <c r="D21" s="25" t="s">
        <v>128</v>
      </c>
      <c r="E21" s="25" t="s">
        <v>129</v>
      </c>
      <c r="F21" s="25" t="s">
        <v>2</v>
      </c>
      <c r="G21" s="25" t="s">
        <v>2</v>
      </c>
      <c r="H21" s="25" t="s">
        <v>2</v>
      </c>
      <c r="I21" s="25" t="s">
        <v>2</v>
      </c>
      <c r="J21" s="25" t="s">
        <v>2</v>
      </c>
      <c r="K21" s="25" t="s">
        <v>2</v>
      </c>
      <c r="L21" s="25" t="s">
        <v>2</v>
      </c>
      <c r="M21" s="25" t="s">
        <v>2</v>
      </c>
      <c r="N21" s="25" t="s">
        <v>2</v>
      </c>
      <c r="O21" s="25" t="s">
        <v>2</v>
      </c>
      <c r="P21" s="25" t="s">
        <v>2</v>
      </c>
      <c r="Q21" s="25" t="s">
        <v>2</v>
      </c>
      <c r="R21" s="25" t="s">
        <v>2</v>
      </c>
      <c r="S21" s="25" t="s">
        <v>2</v>
      </c>
      <c r="T21" s="25" t="s">
        <v>2</v>
      </c>
      <c r="U21" s="25" t="s">
        <v>2</v>
      </c>
      <c r="V21" s="25" t="s">
        <v>2</v>
      </c>
      <c r="W21" s="27" t="s">
        <v>2</v>
      </c>
      <c r="X21" s="25" t="s">
        <v>2</v>
      </c>
      <c r="Y21" s="25" t="s">
        <v>2</v>
      </c>
      <c r="Z21" s="25" t="s">
        <v>2</v>
      </c>
      <c r="AA21" s="25" t="s">
        <v>2</v>
      </c>
      <c r="AB21" s="25" t="s">
        <v>2</v>
      </c>
      <c r="AC21" s="25" t="s">
        <v>46</v>
      </c>
      <c r="AD21" s="25" t="s">
        <v>130</v>
      </c>
      <c r="AE21" s="28">
        <v>320</v>
      </c>
      <c r="AF21" s="28">
        <v>320</v>
      </c>
      <c r="AG21" s="28">
        <v>320</v>
      </c>
      <c r="AH21" s="28">
        <v>320</v>
      </c>
      <c r="AI21" s="28">
        <v>320</v>
      </c>
      <c r="AJ21" s="28">
        <v>320</v>
      </c>
      <c r="AK21" s="12">
        <f t="shared" si="0"/>
        <v>320</v>
      </c>
      <c r="AL21" s="12">
        <f t="shared" si="0"/>
        <v>320</v>
      </c>
      <c r="AM21" s="12">
        <f t="shared" si="0"/>
        <v>320</v>
      </c>
      <c r="AN21" s="12">
        <f t="shared" si="0"/>
        <v>320</v>
      </c>
      <c r="AO21" s="12">
        <f t="shared" si="0"/>
        <v>320</v>
      </c>
      <c r="AP21" s="12">
        <f t="shared" si="0"/>
        <v>320</v>
      </c>
      <c r="AQ21" s="12">
        <f t="shared" si="2"/>
        <v>320</v>
      </c>
      <c r="AR21" s="12">
        <f t="shared" si="3"/>
        <v>320</v>
      </c>
      <c r="AS21" s="12">
        <f t="shared" si="4"/>
        <v>320</v>
      </c>
      <c r="AT21" s="12">
        <f t="shared" si="5"/>
        <v>320</v>
      </c>
      <c r="AU21" s="12">
        <f t="shared" si="5"/>
        <v>320</v>
      </c>
      <c r="AV21" s="12">
        <f t="shared" si="5"/>
        <v>320</v>
      </c>
      <c r="AW21" s="17" t="s">
        <v>95</v>
      </c>
    </row>
    <row r="22" spans="1:49" ht="409.6" x14ac:dyDescent="0.3">
      <c r="A22" s="33" t="s">
        <v>131</v>
      </c>
      <c r="B22" s="34">
        <v>5030</v>
      </c>
      <c r="C22" s="35" t="s">
        <v>132</v>
      </c>
      <c r="D22" s="34" t="s">
        <v>133</v>
      </c>
      <c r="E22" s="34" t="s">
        <v>134</v>
      </c>
      <c r="F22" s="34" t="s">
        <v>2</v>
      </c>
      <c r="G22" s="34" t="s">
        <v>2</v>
      </c>
      <c r="H22" s="34" t="s">
        <v>2</v>
      </c>
      <c r="I22" s="34" t="s">
        <v>2</v>
      </c>
      <c r="J22" s="34" t="s">
        <v>2</v>
      </c>
      <c r="K22" s="34" t="s">
        <v>2</v>
      </c>
      <c r="L22" s="34" t="s">
        <v>2</v>
      </c>
      <c r="M22" s="34" t="s">
        <v>2</v>
      </c>
      <c r="N22" s="34" t="s">
        <v>2</v>
      </c>
      <c r="O22" s="34" t="s">
        <v>2</v>
      </c>
      <c r="P22" s="34" t="s">
        <v>2</v>
      </c>
      <c r="Q22" s="34" t="s">
        <v>2</v>
      </c>
      <c r="R22" s="34" t="s">
        <v>2</v>
      </c>
      <c r="S22" s="34" t="s">
        <v>2</v>
      </c>
      <c r="T22" s="34" t="s">
        <v>2</v>
      </c>
      <c r="U22" s="34" t="s">
        <v>2</v>
      </c>
      <c r="V22" s="34" t="s">
        <v>2</v>
      </c>
      <c r="W22" s="35" t="s">
        <v>2</v>
      </c>
      <c r="X22" s="34" t="s">
        <v>2</v>
      </c>
      <c r="Y22" s="34" t="s">
        <v>2</v>
      </c>
      <c r="Z22" s="34" t="s">
        <v>2</v>
      </c>
      <c r="AA22" s="34" t="s">
        <v>2</v>
      </c>
      <c r="AB22" s="34" t="s">
        <v>2</v>
      </c>
      <c r="AC22" s="34" t="s">
        <v>47</v>
      </c>
      <c r="AD22" s="34" t="s">
        <v>135</v>
      </c>
      <c r="AE22" s="36">
        <v>12010</v>
      </c>
      <c r="AF22" s="36">
        <v>11634</v>
      </c>
      <c r="AG22" s="36">
        <v>14036.9</v>
      </c>
      <c r="AH22" s="36">
        <v>3911.3</v>
      </c>
      <c r="AI22" s="36">
        <v>4010</v>
      </c>
      <c r="AJ22" s="36">
        <v>4010</v>
      </c>
      <c r="AK22" s="12">
        <f t="shared" si="0"/>
        <v>12010</v>
      </c>
      <c r="AL22" s="12">
        <f t="shared" si="0"/>
        <v>11634</v>
      </c>
      <c r="AM22" s="12">
        <f>AG22</f>
        <v>14036.9</v>
      </c>
      <c r="AN22" s="12">
        <f t="shared" si="0"/>
        <v>3911.3</v>
      </c>
      <c r="AO22" s="12">
        <f t="shared" si="0"/>
        <v>4010</v>
      </c>
      <c r="AP22" s="12">
        <f t="shared" si="0"/>
        <v>4010</v>
      </c>
      <c r="AQ22" s="12">
        <f t="shared" si="2"/>
        <v>11634</v>
      </c>
      <c r="AR22" s="12">
        <f t="shared" si="3"/>
        <v>14036.9</v>
      </c>
      <c r="AS22" s="12">
        <f t="shared" si="4"/>
        <v>3911.3</v>
      </c>
      <c r="AT22" s="12">
        <f t="shared" si="5"/>
        <v>11634</v>
      </c>
      <c r="AU22" s="12">
        <f t="shared" si="5"/>
        <v>14036.9</v>
      </c>
      <c r="AV22" s="12">
        <f t="shared" si="5"/>
        <v>3911.3</v>
      </c>
      <c r="AW22" s="37" t="s">
        <v>95</v>
      </c>
    </row>
    <row r="23" spans="1:49" ht="20.399999999999999" x14ac:dyDescent="0.3">
      <c r="A23" s="94" t="s">
        <v>136</v>
      </c>
      <c r="B23" s="105">
        <v>5033</v>
      </c>
      <c r="C23" s="114" t="s">
        <v>132</v>
      </c>
      <c r="D23" s="105" t="s">
        <v>133</v>
      </c>
      <c r="E23" s="105" t="s">
        <v>134</v>
      </c>
      <c r="F23" s="105" t="s">
        <v>2</v>
      </c>
      <c r="G23" s="105" t="s">
        <v>2</v>
      </c>
      <c r="H23" s="105" t="s">
        <v>2</v>
      </c>
      <c r="I23" s="105" t="s">
        <v>2</v>
      </c>
      <c r="J23" s="105" t="s">
        <v>2</v>
      </c>
      <c r="K23" s="105" t="s">
        <v>2</v>
      </c>
      <c r="L23" s="105" t="s">
        <v>2</v>
      </c>
      <c r="M23" s="105" t="s">
        <v>2</v>
      </c>
      <c r="N23" s="105" t="s">
        <v>2</v>
      </c>
      <c r="O23" s="105" t="s">
        <v>2</v>
      </c>
      <c r="P23" s="105" t="s">
        <v>2</v>
      </c>
      <c r="Q23" s="105" t="s">
        <v>2</v>
      </c>
      <c r="R23" s="105" t="s">
        <v>2</v>
      </c>
      <c r="S23" s="105" t="s">
        <v>2</v>
      </c>
      <c r="T23" s="105" t="s">
        <v>2</v>
      </c>
      <c r="U23" s="105" t="s">
        <v>2</v>
      </c>
      <c r="V23" s="105" t="s">
        <v>2</v>
      </c>
      <c r="W23" s="114" t="s">
        <v>2</v>
      </c>
      <c r="X23" s="105" t="s">
        <v>2</v>
      </c>
      <c r="Y23" s="105" t="s">
        <v>2</v>
      </c>
      <c r="Z23" s="105" t="s">
        <v>2</v>
      </c>
      <c r="AA23" s="105" t="s">
        <v>2</v>
      </c>
      <c r="AB23" s="105" t="s">
        <v>2</v>
      </c>
      <c r="AC23" s="105" t="s">
        <v>54</v>
      </c>
      <c r="AD23" s="34" t="s">
        <v>137</v>
      </c>
      <c r="AE23" s="36">
        <v>512.6</v>
      </c>
      <c r="AF23" s="36">
        <v>464.4</v>
      </c>
      <c r="AG23" s="36">
        <v>27</v>
      </c>
      <c r="AH23" s="36">
        <v>70</v>
      </c>
      <c r="AI23" s="36">
        <v>70</v>
      </c>
      <c r="AJ23" s="36">
        <v>70</v>
      </c>
      <c r="AK23" s="36">
        <f t="shared" si="0"/>
        <v>512.6</v>
      </c>
      <c r="AL23" s="36">
        <f t="shared" si="0"/>
        <v>464.4</v>
      </c>
      <c r="AM23" s="36">
        <f t="shared" si="0"/>
        <v>27</v>
      </c>
      <c r="AN23" s="36">
        <f t="shared" si="0"/>
        <v>70</v>
      </c>
      <c r="AO23" s="36">
        <f t="shared" si="0"/>
        <v>70</v>
      </c>
      <c r="AP23" s="36">
        <f t="shared" si="0"/>
        <v>70</v>
      </c>
      <c r="AQ23" s="36">
        <f t="shared" si="2"/>
        <v>464.4</v>
      </c>
      <c r="AR23" s="36">
        <f t="shared" si="3"/>
        <v>27</v>
      </c>
      <c r="AS23" s="36">
        <f t="shared" si="4"/>
        <v>70</v>
      </c>
      <c r="AT23" s="36">
        <f t="shared" si="5"/>
        <v>464.4</v>
      </c>
      <c r="AU23" s="36">
        <f t="shared" si="5"/>
        <v>27</v>
      </c>
      <c r="AV23" s="36">
        <f t="shared" si="5"/>
        <v>70</v>
      </c>
      <c r="AW23" s="37" t="s">
        <v>95</v>
      </c>
    </row>
    <row r="24" spans="1:49" ht="20.399999999999999" x14ac:dyDescent="0.3">
      <c r="A24" s="95"/>
      <c r="B24" s="93"/>
      <c r="C24" s="98"/>
      <c r="D24" s="93"/>
      <c r="E24" s="93"/>
      <c r="F24" s="93"/>
      <c r="G24" s="93"/>
      <c r="H24" s="93"/>
      <c r="I24" s="93"/>
      <c r="J24" s="93"/>
      <c r="K24" s="93"/>
      <c r="L24" s="93"/>
      <c r="M24" s="93"/>
      <c r="N24" s="93"/>
      <c r="O24" s="93"/>
      <c r="P24" s="93"/>
      <c r="Q24" s="93"/>
      <c r="R24" s="93"/>
      <c r="S24" s="93"/>
      <c r="T24" s="93"/>
      <c r="U24" s="93"/>
      <c r="V24" s="93"/>
      <c r="W24" s="98"/>
      <c r="X24" s="93"/>
      <c r="Y24" s="93"/>
      <c r="Z24" s="93"/>
      <c r="AA24" s="93"/>
      <c r="AB24" s="93"/>
      <c r="AC24" s="93"/>
      <c r="AD24" s="38" t="s">
        <v>102</v>
      </c>
      <c r="AE24" s="31">
        <v>99.2</v>
      </c>
      <c r="AF24" s="31">
        <v>99.2</v>
      </c>
      <c r="AG24" s="31">
        <v>0</v>
      </c>
      <c r="AH24" s="31"/>
      <c r="AI24" s="31"/>
      <c r="AJ24" s="31"/>
      <c r="AK24" s="31">
        <f t="shared" si="0"/>
        <v>99.2</v>
      </c>
      <c r="AL24" s="31">
        <f t="shared" si="0"/>
        <v>99.2</v>
      </c>
      <c r="AM24" s="31">
        <f t="shared" si="0"/>
        <v>0</v>
      </c>
      <c r="AN24" s="31">
        <f t="shared" si="0"/>
        <v>0</v>
      </c>
      <c r="AO24" s="31">
        <f t="shared" si="0"/>
        <v>0</v>
      </c>
      <c r="AP24" s="31">
        <f t="shared" si="0"/>
        <v>0</v>
      </c>
      <c r="AQ24" s="31">
        <f t="shared" si="2"/>
        <v>99.2</v>
      </c>
      <c r="AR24" s="31">
        <f t="shared" si="3"/>
        <v>0</v>
      </c>
      <c r="AS24" s="31">
        <f t="shared" si="4"/>
        <v>0</v>
      </c>
      <c r="AT24" s="31">
        <f t="shared" si="5"/>
        <v>99.2</v>
      </c>
      <c r="AU24" s="31">
        <f t="shared" si="5"/>
        <v>0</v>
      </c>
      <c r="AV24" s="31">
        <f t="shared" si="5"/>
        <v>0</v>
      </c>
      <c r="AW24" s="32" t="s">
        <v>95</v>
      </c>
    </row>
    <row r="25" spans="1:49" ht="240" x14ac:dyDescent="0.3">
      <c r="A25" s="24" t="s">
        <v>138</v>
      </c>
      <c r="B25" s="25">
        <v>5046</v>
      </c>
      <c r="C25" s="26" t="s">
        <v>91</v>
      </c>
      <c r="D25" s="25" t="s">
        <v>139</v>
      </c>
      <c r="E25" s="25" t="s">
        <v>93</v>
      </c>
      <c r="F25" s="25" t="s">
        <v>2</v>
      </c>
      <c r="G25" s="25" t="s">
        <v>2</v>
      </c>
      <c r="H25" s="25" t="s">
        <v>2</v>
      </c>
      <c r="I25" s="25" t="s">
        <v>2</v>
      </c>
      <c r="J25" s="25" t="s">
        <v>2</v>
      </c>
      <c r="K25" s="25" t="s">
        <v>2</v>
      </c>
      <c r="L25" s="25" t="s">
        <v>2</v>
      </c>
      <c r="M25" s="25" t="s">
        <v>2</v>
      </c>
      <c r="N25" s="25" t="s">
        <v>2</v>
      </c>
      <c r="O25" s="25" t="s">
        <v>2</v>
      </c>
      <c r="P25" s="25" t="s">
        <v>2</v>
      </c>
      <c r="Q25" s="25" t="s">
        <v>2</v>
      </c>
      <c r="R25" s="25" t="s">
        <v>2</v>
      </c>
      <c r="S25" s="25" t="s">
        <v>2</v>
      </c>
      <c r="T25" s="25" t="s">
        <v>2</v>
      </c>
      <c r="U25" s="25" t="s">
        <v>2</v>
      </c>
      <c r="V25" s="25" t="s">
        <v>2</v>
      </c>
      <c r="W25" s="27" t="s">
        <v>2</v>
      </c>
      <c r="X25" s="25" t="s">
        <v>2</v>
      </c>
      <c r="Y25" s="25" t="s">
        <v>2</v>
      </c>
      <c r="Z25" s="25" t="s">
        <v>2</v>
      </c>
      <c r="AA25" s="25" t="s">
        <v>2</v>
      </c>
      <c r="AB25" s="25" t="s">
        <v>2</v>
      </c>
      <c r="AC25" s="25" t="s">
        <v>57</v>
      </c>
      <c r="AD25" s="25" t="s">
        <v>140</v>
      </c>
      <c r="AE25" s="28">
        <v>22.6</v>
      </c>
      <c r="AF25" s="28">
        <v>22.6</v>
      </c>
      <c r="AG25" s="28">
        <v>6.5</v>
      </c>
      <c r="AH25" s="28">
        <v>6.5</v>
      </c>
      <c r="AI25" s="28">
        <v>6.5</v>
      </c>
      <c r="AJ25" s="28">
        <v>6.5</v>
      </c>
      <c r="AK25" s="28">
        <f t="shared" ref="AK25:AP57" si="7">AE25</f>
        <v>22.6</v>
      </c>
      <c r="AL25" s="28">
        <f t="shared" si="7"/>
        <v>22.6</v>
      </c>
      <c r="AM25" s="28">
        <f t="shared" si="7"/>
        <v>6.5</v>
      </c>
      <c r="AN25" s="28">
        <f t="shared" si="7"/>
        <v>6.5</v>
      </c>
      <c r="AO25" s="28">
        <f t="shared" si="7"/>
        <v>6.5</v>
      </c>
      <c r="AP25" s="28">
        <f t="shared" si="7"/>
        <v>6.5</v>
      </c>
      <c r="AQ25" s="28">
        <f t="shared" si="2"/>
        <v>22.6</v>
      </c>
      <c r="AR25" s="28">
        <f t="shared" si="3"/>
        <v>6.5</v>
      </c>
      <c r="AS25" s="28">
        <f t="shared" si="4"/>
        <v>6.5</v>
      </c>
      <c r="AT25" s="28">
        <f t="shared" si="5"/>
        <v>22.6</v>
      </c>
      <c r="AU25" s="28">
        <f t="shared" si="5"/>
        <v>6.5</v>
      </c>
      <c r="AV25" s="28">
        <f t="shared" si="5"/>
        <v>6.5</v>
      </c>
      <c r="AW25" s="17" t="s">
        <v>95</v>
      </c>
    </row>
    <row r="26" spans="1:49" ht="132.6" x14ac:dyDescent="0.3">
      <c r="A26" s="39" t="s">
        <v>141</v>
      </c>
      <c r="B26" s="40">
        <v>5114</v>
      </c>
      <c r="C26" s="41" t="s">
        <v>91</v>
      </c>
      <c r="D26" s="40" t="s">
        <v>142</v>
      </c>
      <c r="E26" s="40" t="s">
        <v>93</v>
      </c>
      <c r="F26" s="40"/>
      <c r="G26" s="40"/>
      <c r="H26" s="40"/>
      <c r="I26" s="40"/>
      <c r="J26" s="40"/>
      <c r="K26" s="40"/>
      <c r="L26" s="40"/>
      <c r="M26" s="40"/>
      <c r="N26" s="40"/>
      <c r="O26" s="40"/>
      <c r="P26" s="40"/>
      <c r="Q26" s="40"/>
      <c r="R26" s="40"/>
      <c r="S26" s="40"/>
      <c r="T26" s="40"/>
      <c r="U26" s="40"/>
      <c r="V26" s="40"/>
      <c r="W26" s="42"/>
      <c r="X26" s="40"/>
      <c r="Y26" s="40"/>
      <c r="Z26" s="40"/>
      <c r="AA26" s="40"/>
      <c r="AB26" s="40"/>
      <c r="AC26" s="40">
        <v>23</v>
      </c>
      <c r="AD26" s="43" t="s">
        <v>143</v>
      </c>
      <c r="AE26" s="44">
        <v>530.6</v>
      </c>
      <c r="AF26" s="44">
        <v>530.6</v>
      </c>
      <c r="AG26" s="44">
        <v>258.5</v>
      </c>
      <c r="AH26" s="44">
        <v>0</v>
      </c>
      <c r="AI26" s="44">
        <v>0</v>
      </c>
      <c r="AJ26" s="44">
        <v>0</v>
      </c>
      <c r="AK26" s="12">
        <f t="shared" si="7"/>
        <v>530.6</v>
      </c>
      <c r="AL26" s="12">
        <f t="shared" si="7"/>
        <v>530.6</v>
      </c>
      <c r="AM26" s="12">
        <f t="shared" si="7"/>
        <v>258.5</v>
      </c>
      <c r="AN26" s="12">
        <f t="shared" si="7"/>
        <v>0</v>
      </c>
      <c r="AO26" s="12">
        <f t="shared" si="7"/>
        <v>0</v>
      </c>
      <c r="AP26" s="12">
        <f t="shared" si="7"/>
        <v>0</v>
      </c>
      <c r="AQ26" s="12">
        <f t="shared" si="2"/>
        <v>530.6</v>
      </c>
      <c r="AR26" s="12">
        <f t="shared" si="3"/>
        <v>258.5</v>
      </c>
      <c r="AS26" s="12">
        <f t="shared" si="4"/>
        <v>0</v>
      </c>
      <c r="AT26" s="12">
        <f t="shared" si="5"/>
        <v>530.6</v>
      </c>
      <c r="AU26" s="12">
        <f t="shared" si="5"/>
        <v>258.5</v>
      </c>
      <c r="AV26" s="12">
        <f t="shared" si="5"/>
        <v>0</v>
      </c>
      <c r="AW26" s="17" t="s">
        <v>95</v>
      </c>
    </row>
    <row r="27" spans="1:49" ht="409.6" x14ac:dyDescent="0.3">
      <c r="A27" s="18" t="s">
        <v>144</v>
      </c>
      <c r="B27" s="19">
        <v>5200</v>
      </c>
      <c r="C27" s="27" t="s">
        <v>87</v>
      </c>
      <c r="D27" s="25" t="s">
        <v>87</v>
      </c>
      <c r="E27" s="25" t="s">
        <v>87</v>
      </c>
      <c r="F27" s="25" t="s">
        <v>87</v>
      </c>
      <c r="G27" s="25" t="s">
        <v>87</v>
      </c>
      <c r="H27" s="25" t="s">
        <v>87</v>
      </c>
      <c r="I27" s="25" t="s">
        <v>87</v>
      </c>
      <c r="J27" s="25" t="s">
        <v>87</v>
      </c>
      <c r="K27" s="25" t="s">
        <v>87</v>
      </c>
      <c r="L27" s="25" t="s">
        <v>87</v>
      </c>
      <c r="M27" s="25" t="s">
        <v>87</v>
      </c>
      <c r="N27" s="25" t="s">
        <v>87</v>
      </c>
      <c r="O27" s="25" t="s">
        <v>87</v>
      </c>
      <c r="P27" s="25" t="s">
        <v>87</v>
      </c>
      <c r="Q27" s="25" t="s">
        <v>87</v>
      </c>
      <c r="R27" s="25" t="s">
        <v>87</v>
      </c>
      <c r="S27" s="25" t="s">
        <v>87</v>
      </c>
      <c r="T27" s="25" t="s">
        <v>87</v>
      </c>
      <c r="U27" s="25" t="s">
        <v>87</v>
      </c>
      <c r="V27" s="25" t="s">
        <v>87</v>
      </c>
      <c r="W27" s="27" t="s">
        <v>87</v>
      </c>
      <c r="X27" s="25" t="s">
        <v>87</v>
      </c>
      <c r="Y27" s="25" t="s">
        <v>87</v>
      </c>
      <c r="Z27" s="25" t="s">
        <v>87</v>
      </c>
      <c r="AA27" s="25" t="s">
        <v>87</v>
      </c>
      <c r="AB27" s="25" t="s">
        <v>87</v>
      </c>
      <c r="AC27" s="25" t="s">
        <v>87</v>
      </c>
      <c r="AD27" s="45" t="s">
        <v>87</v>
      </c>
      <c r="AE27" s="44">
        <f>AE28+AE29+AE31+AE32+AE30+AE33+AE34</f>
        <v>15998.3</v>
      </c>
      <c r="AF27" s="44">
        <f t="shared" ref="AF27:AV27" si="8">AF28+AF29+AF31+AF32+AF30+AF33+AF34</f>
        <v>15866.7</v>
      </c>
      <c r="AG27" s="44">
        <f t="shared" si="8"/>
        <v>14857.3</v>
      </c>
      <c r="AH27" s="44">
        <f t="shared" si="8"/>
        <v>12415.1</v>
      </c>
      <c r="AI27" s="44">
        <f t="shared" si="8"/>
        <v>12460.2</v>
      </c>
      <c r="AJ27" s="44">
        <f t="shared" si="8"/>
        <v>12331.1</v>
      </c>
      <c r="AK27" s="44">
        <f t="shared" si="8"/>
        <v>15998.3</v>
      </c>
      <c r="AL27" s="44">
        <f t="shared" si="8"/>
        <v>15866.7</v>
      </c>
      <c r="AM27" s="44">
        <f t="shared" si="8"/>
        <v>14857.3</v>
      </c>
      <c r="AN27" s="44">
        <f t="shared" si="8"/>
        <v>12415.1</v>
      </c>
      <c r="AO27" s="44">
        <f t="shared" si="8"/>
        <v>12460.2</v>
      </c>
      <c r="AP27" s="44">
        <f t="shared" si="8"/>
        <v>12331.1</v>
      </c>
      <c r="AQ27" s="44">
        <f t="shared" si="8"/>
        <v>15866.7</v>
      </c>
      <c r="AR27" s="44">
        <f t="shared" si="8"/>
        <v>14857.3</v>
      </c>
      <c r="AS27" s="44">
        <f t="shared" si="8"/>
        <v>12415.1</v>
      </c>
      <c r="AT27" s="44">
        <f t="shared" si="8"/>
        <v>15866.7</v>
      </c>
      <c r="AU27" s="44">
        <f t="shared" si="8"/>
        <v>14857.3</v>
      </c>
      <c r="AV27" s="44">
        <f t="shared" si="8"/>
        <v>12415.1</v>
      </c>
      <c r="AW27" s="46" t="s">
        <v>87</v>
      </c>
    </row>
    <row r="28" spans="1:49" ht="20.399999999999999" x14ac:dyDescent="0.3">
      <c r="A28" s="106" t="s">
        <v>145</v>
      </c>
      <c r="B28" s="107">
        <v>5201</v>
      </c>
      <c r="C28" s="109" t="s">
        <v>91</v>
      </c>
      <c r="D28" s="111" t="s">
        <v>146</v>
      </c>
      <c r="E28" s="111" t="s">
        <v>93</v>
      </c>
      <c r="F28" s="40" t="s">
        <v>2</v>
      </c>
      <c r="G28" s="40" t="s">
        <v>2</v>
      </c>
      <c r="H28" s="40" t="s">
        <v>2</v>
      </c>
      <c r="I28" s="40" t="s">
        <v>2</v>
      </c>
      <c r="J28" s="40" t="s">
        <v>2</v>
      </c>
      <c r="K28" s="40" t="s">
        <v>2</v>
      </c>
      <c r="L28" s="40" t="s">
        <v>2</v>
      </c>
      <c r="M28" s="40" t="s">
        <v>2</v>
      </c>
      <c r="N28" s="40" t="s">
        <v>2</v>
      </c>
      <c r="O28" s="40" t="s">
        <v>2</v>
      </c>
      <c r="P28" s="40" t="s">
        <v>2</v>
      </c>
      <c r="Q28" s="40" t="s">
        <v>2</v>
      </c>
      <c r="R28" s="40" t="s">
        <v>2</v>
      </c>
      <c r="S28" s="40" t="s">
        <v>2</v>
      </c>
      <c r="T28" s="40" t="s">
        <v>2</v>
      </c>
      <c r="U28" s="40" t="s">
        <v>2</v>
      </c>
      <c r="V28" s="40" t="s">
        <v>2</v>
      </c>
      <c r="W28" s="42" t="s">
        <v>2</v>
      </c>
      <c r="X28" s="40" t="s">
        <v>2</v>
      </c>
      <c r="Y28" s="40" t="s">
        <v>2</v>
      </c>
      <c r="Z28" s="40" t="s">
        <v>2</v>
      </c>
      <c r="AA28" s="40" t="s">
        <v>2</v>
      </c>
      <c r="AB28" s="40" t="s">
        <v>2</v>
      </c>
      <c r="AC28" s="113">
        <v>1</v>
      </c>
      <c r="AD28" s="47" t="s">
        <v>147</v>
      </c>
      <c r="AE28" s="48">
        <v>6912</v>
      </c>
      <c r="AF28" s="49">
        <v>6884.6</v>
      </c>
      <c r="AG28" s="12">
        <v>3876.4</v>
      </c>
      <c r="AH28" s="12">
        <v>3369.8</v>
      </c>
      <c r="AI28" s="12">
        <v>3400.7</v>
      </c>
      <c r="AJ28" s="12">
        <v>3400.7</v>
      </c>
      <c r="AK28" s="12">
        <f t="shared" si="7"/>
        <v>6912</v>
      </c>
      <c r="AL28" s="12">
        <f t="shared" si="7"/>
        <v>6884.6</v>
      </c>
      <c r="AM28" s="12">
        <f t="shared" si="7"/>
        <v>3876.4</v>
      </c>
      <c r="AN28" s="12">
        <f t="shared" si="7"/>
        <v>3369.8</v>
      </c>
      <c r="AO28" s="12">
        <f t="shared" si="7"/>
        <v>3400.7</v>
      </c>
      <c r="AP28" s="12">
        <f t="shared" si="7"/>
        <v>3400.7</v>
      </c>
      <c r="AQ28" s="12">
        <f t="shared" si="2"/>
        <v>6884.6</v>
      </c>
      <c r="AR28" s="12">
        <f t="shared" si="3"/>
        <v>3876.4</v>
      </c>
      <c r="AS28" s="12">
        <f t="shared" si="4"/>
        <v>3369.8</v>
      </c>
      <c r="AT28" s="12">
        <f t="shared" si="5"/>
        <v>6884.6</v>
      </c>
      <c r="AU28" s="12">
        <f t="shared" si="5"/>
        <v>3876.4</v>
      </c>
      <c r="AV28" s="12">
        <f t="shared" si="5"/>
        <v>3369.8</v>
      </c>
      <c r="AW28" s="13" t="s">
        <v>95</v>
      </c>
    </row>
    <row r="29" spans="1:49" ht="20.399999999999999" x14ac:dyDescent="0.3">
      <c r="A29" s="102"/>
      <c r="B29" s="108"/>
      <c r="C29" s="110"/>
      <c r="D29" s="112"/>
      <c r="E29" s="112"/>
      <c r="F29" s="40" t="s">
        <v>2</v>
      </c>
      <c r="G29" s="40" t="s">
        <v>2</v>
      </c>
      <c r="H29" s="40" t="s">
        <v>2</v>
      </c>
      <c r="I29" s="40" t="s">
        <v>2</v>
      </c>
      <c r="J29" s="40" t="s">
        <v>2</v>
      </c>
      <c r="K29" s="40" t="s">
        <v>2</v>
      </c>
      <c r="L29" s="40" t="s">
        <v>2</v>
      </c>
      <c r="M29" s="40" t="s">
        <v>2</v>
      </c>
      <c r="N29" s="40" t="s">
        <v>2</v>
      </c>
      <c r="O29" s="40" t="s">
        <v>2</v>
      </c>
      <c r="P29" s="40" t="s">
        <v>2</v>
      </c>
      <c r="Q29" s="40" t="s">
        <v>2</v>
      </c>
      <c r="R29" s="40" t="s">
        <v>2</v>
      </c>
      <c r="S29" s="40" t="s">
        <v>2</v>
      </c>
      <c r="T29" s="40" t="s">
        <v>2</v>
      </c>
      <c r="U29" s="40" t="s">
        <v>2</v>
      </c>
      <c r="V29" s="40" t="s">
        <v>2</v>
      </c>
      <c r="W29" s="42" t="s">
        <v>2</v>
      </c>
      <c r="X29" s="40" t="s">
        <v>2</v>
      </c>
      <c r="Y29" s="40" t="s">
        <v>2</v>
      </c>
      <c r="Z29" s="40" t="s">
        <v>2</v>
      </c>
      <c r="AA29" s="40" t="s">
        <v>2</v>
      </c>
      <c r="AB29" s="40" t="s">
        <v>2</v>
      </c>
      <c r="AC29" s="112"/>
      <c r="AD29" s="50" t="s">
        <v>94</v>
      </c>
      <c r="AE29" s="51">
        <v>167.5</v>
      </c>
      <c r="AF29" s="49">
        <v>154.9</v>
      </c>
      <c r="AG29" s="12">
        <v>60.4</v>
      </c>
      <c r="AH29" s="12">
        <v>60.4</v>
      </c>
      <c r="AI29" s="12">
        <v>60.4</v>
      </c>
      <c r="AJ29" s="12">
        <v>60.4</v>
      </c>
      <c r="AK29" s="12">
        <f t="shared" si="7"/>
        <v>167.5</v>
      </c>
      <c r="AL29" s="12">
        <f t="shared" si="7"/>
        <v>154.9</v>
      </c>
      <c r="AM29" s="12">
        <f t="shared" si="7"/>
        <v>60.4</v>
      </c>
      <c r="AN29" s="12">
        <f t="shared" si="7"/>
        <v>60.4</v>
      </c>
      <c r="AO29" s="12">
        <f t="shared" si="7"/>
        <v>60.4</v>
      </c>
      <c r="AP29" s="12">
        <f t="shared" si="7"/>
        <v>60.4</v>
      </c>
      <c r="AQ29" s="12">
        <f t="shared" si="2"/>
        <v>154.9</v>
      </c>
      <c r="AR29" s="12">
        <f t="shared" si="3"/>
        <v>60.4</v>
      </c>
      <c r="AS29" s="12">
        <f t="shared" si="4"/>
        <v>60.4</v>
      </c>
      <c r="AT29" s="12">
        <f t="shared" si="5"/>
        <v>154.9</v>
      </c>
      <c r="AU29" s="12">
        <f t="shared" si="5"/>
        <v>60.4</v>
      </c>
      <c r="AV29" s="12">
        <f t="shared" si="5"/>
        <v>60.4</v>
      </c>
      <c r="AW29" s="13" t="s">
        <v>95</v>
      </c>
    </row>
    <row r="30" spans="1:49" ht="264" x14ac:dyDescent="0.3">
      <c r="A30" s="52" t="s">
        <v>148</v>
      </c>
      <c r="B30" s="53">
        <v>5202</v>
      </c>
      <c r="C30" s="54" t="s">
        <v>91</v>
      </c>
      <c r="D30" s="55" t="s">
        <v>146</v>
      </c>
      <c r="E30" s="56" t="s">
        <v>93</v>
      </c>
      <c r="F30" s="55"/>
      <c r="G30" s="55"/>
      <c r="H30" s="55"/>
      <c r="I30" s="55"/>
      <c r="J30" s="55"/>
      <c r="K30" s="55"/>
      <c r="L30" s="55"/>
      <c r="M30" s="55"/>
      <c r="N30" s="55"/>
      <c r="O30" s="55"/>
      <c r="P30" s="55"/>
      <c r="Q30" s="55"/>
      <c r="R30" s="55"/>
      <c r="S30" s="55"/>
      <c r="T30" s="55"/>
      <c r="U30" s="55"/>
      <c r="V30" s="55"/>
      <c r="W30" s="57"/>
      <c r="X30" s="55"/>
      <c r="Y30" s="55"/>
      <c r="Z30" s="55"/>
      <c r="AA30" s="55"/>
      <c r="AB30" s="55"/>
      <c r="AC30" s="19">
        <v>1</v>
      </c>
      <c r="AD30" s="38" t="s">
        <v>147</v>
      </c>
      <c r="AE30" s="31">
        <v>5316.2</v>
      </c>
      <c r="AF30" s="31">
        <v>5316.2</v>
      </c>
      <c r="AG30" s="31">
        <v>5307</v>
      </c>
      <c r="AH30" s="31">
        <v>5307</v>
      </c>
      <c r="AI30" s="31">
        <v>5307</v>
      </c>
      <c r="AJ30" s="31">
        <v>5307</v>
      </c>
      <c r="AK30" s="12">
        <f t="shared" si="7"/>
        <v>5316.2</v>
      </c>
      <c r="AL30" s="12">
        <f t="shared" si="7"/>
        <v>5316.2</v>
      </c>
      <c r="AM30" s="12">
        <f t="shared" si="7"/>
        <v>5307</v>
      </c>
      <c r="AN30" s="12">
        <f t="shared" si="7"/>
        <v>5307</v>
      </c>
      <c r="AO30" s="12">
        <f t="shared" si="7"/>
        <v>5307</v>
      </c>
      <c r="AP30" s="12">
        <f t="shared" si="7"/>
        <v>5307</v>
      </c>
      <c r="AQ30" s="12">
        <f t="shared" si="2"/>
        <v>5316.2</v>
      </c>
      <c r="AR30" s="12">
        <f t="shared" si="3"/>
        <v>5307</v>
      </c>
      <c r="AS30" s="12">
        <f t="shared" si="4"/>
        <v>5307</v>
      </c>
      <c r="AT30" s="12">
        <f t="shared" si="5"/>
        <v>5316.2</v>
      </c>
      <c r="AU30" s="12">
        <f t="shared" si="5"/>
        <v>5307</v>
      </c>
      <c r="AV30" s="12">
        <f t="shared" si="5"/>
        <v>5307</v>
      </c>
      <c r="AW30" s="32" t="s">
        <v>95</v>
      </c>
    </row>
    <row r="31" spans="1:49" x14ac:dyDescent="0.3">
      <c r="A31" s="106" t="s">
        <v>149</v>
      </c>
      <c r="B31" s="105">
        <v>5206</v>
      </c>
      <c r="C31" s="103" t="s">
        <v>91</v>
      </c>
      <c r="D31" s="105" t="s">
        <v>146</v>
      </c>
      <c r="E31" s="105" t="s">
        <v>93</v>
      </c>
      <c r="F31" s="55"/>
      <c r="G31" s="55"/>
      <c r="H31" s="55"/>
      <c r="I31" s="55"/>
      <c r="J31" s="55"/>
      <c r="K31" s="55"/>
      <c r="L31" s="55"/>
      <c r="M31" s="55"/>
      <c r="N31" s="55"/>
      <c r="O31" s="55"/>
      <c r="P31" s="55"/>
      <c r="Q31" s="55"/>
      <c r="R31" s="55"/>
      <c r="S31" s="55"/>
      <c r="T31" s="55"/>
      <c r="U31" s="55"/>
      <c r="V31" s="55"/>
      <c r="W31" s="57"/>
      <c r="X31" s="55"/>
      <c r="Y31" s="55"/>
      <c r="Z31" s="55"/>
      <c r="AA31" s="55"/>
      <c r="AB31" s="55"/>
      <c r="AC31" s="105">
        <v>1</v>
      </c>
      <c r="AD31" s="58" t="s">
        <v>150</v>
      </c>
      <c r="AE31" s="28">
        <v>1098.2</v>
      </c>
      <c r="AF31" s="12">
        <v>1098.2</v>
      </c>
      <c r="AG31" s="12">
        <v>1635.2</v>
      </c>
      <c r="AH31" s="12">
        <v>1147.0999999999999</v>
      </c>
      <c r="AI31" s="12">
        <v>1147.0999999999999</v>
      </c>
      <c r="AJ31" s="12">
        <v>1147.0999999999999</v>
      </c>
      <c r="AK31" s="12">
        <f t="shared" si="7"/>
        <v>1098.2</v>
      </c>
      <c r="AL31" s="12">
        <f t="shared" si="7"/>
        <v>1098.2</v>
      </c>
      <c r="AM31" s="12">
        <f t="shared" si="7"/>
        <v>1635.2</v>
      </c>
      <c r="AN31" s="12">
        <f t="shared" si="7"/>
        <v>1147.0999999999999</v>
      </c>
      <c r="AO31" s="12">
        <f t="shared" si="7"/>
        <v>1147.0999999999999</v>
      </c>
      <c r="AP31" s="12">
        <f t="shared" si="7"/>
        <v>1147.0999999999999</v>
      </c>
      <c r="AQ31" s="12">
        <f>AF31</f>
        <v>1098.2</v>
      </c>
      <c r="AR31" s="12">
        <f>AM31</f>
        <v>1635.2</v>
      </c>
      <c r="AS31" s="12">
        <f>AH31</f>
        <v>1147.0999999999999</v>
      </c>
      <c r="AT31" s="12">
        <f t="shared" si="5"/>
        <v>1098.2</v>
      </c>
      <c r="AU31" s="12">
        <f t="shared" si="5"/>
        <v>1635.2</v>
      </c>
      <c r="AV31" s="12">
        <f t="shared" si="5"/>
        <v>1147.0999999999999</v>
      </c>
      <c r="AW31" s="99" t="s">
        <v>95</v>
      </c>
    </row>
    <row r="32" spans="1:49" x14ac:dyDescent="0.3">
      <c r="A32" s="102"/>
      <c r="B32" s="93"/>
      <c r="C32" s="104"/>
      <c r="D32" s="93"/>
      <c r="E32" s="93"/>
      <c r="F32" s="55"/>
      <c r="G32" s="55"/>
      <c r="H32" s="55"/>
      <c r="I32" s="55"/>
      <c r="J32" s="55"/>
      <c r="K32" s="55"/>
      <c r="L32" s="55"/>
      <c r="M32" s="55"/>
      <c r="N32" s="55"/>
      <c r="O32" s="55"/>
      <c r="P32" s="55"/>
      <c r="Q32" s="55"/>
      <c r="R32" s="55"/>
      <c r="S32" s="55"/>
      <c r="T32" s="55"/>
      <c r="U32" s="55"/>
      <c r="V32" s="55"/>
      <c r="W32" s="57"/>
      <c r="X32" s="55"/>
      <c r="Y32" s="55"/>
      <c r="Z32" s="55"/>
      <c r="AA32" s="55"/>
      <c r="AB32" s="55"/>
      <c r="AC32" s="93"/>
      <c r="AD32" s="38" t="s">
        <v>151</v>
      </c>
      <c r="AE32" s="31">
        <v>1954.6</v>
      </c>
      <c r="AF32" s="31">
        <v>1863</v>
      </c>
      <c r="AG32" s="31">
        <v>2662.4</v>
      </c>
      <c r="AH32" s="31">
        <v>2071.1999999999998</v>
      </c>
      <c r="AI32" s="31">
        <v>2085.4</v>
      </c>
      <c r="AJ32" s="31">
        <v>1956.3</v>
      </c>
      <c r="AK32" s="12">
        <f t="shared" si="7"/>
        <v>1954.6</v>
      </c>
      <c r="AL32" s="12">
        <f t="shared" si="7"/>
        <v>1863</v>
      </c>
      <c r="AM32" s="12">
        <f t="shared" si="7"/>
        <v>2662.4</v>
      </c>
      <c r="AN32" s="12">
        <f t="shared" si="7"/>
        <v>2071.1999999999998</v>
      </c>
      <c r="AO32" s="12">
        <f t="shared" si="7"/>
        <v>2085.4</v>
      </c>
      <c r="AP32" s="12">
        <f t="shared" si="7"/>
        <v>1956.3</v>
      </c>
      <c r="AQ32" s="12">
        <f>AF32</f>
        <v>1863</v>
      </c>
      <c r="AR32" s="12">
        <f>AM32</f>
        <v>2662.4</v>
      </c>
      <c r="AS32" s="12">
        <f>AH32</f>
        <v>2071.1999999999998</v>
      </c>
      <c r="AT32" s="12">
        <f t="shared" si="5"/>
        <v>1863</v>
      </c>
      <c r="AU32" s="12">
        <f t="shared" si="5"/>
        <v>2662.4</v>
      </c>
      <c r="AV32" s="12">
        <f t="shared" si="5"/>
        <v>2071.1999999999998</v>
      </c>
      <c r="AW32" s="100"/>
    </row>
    <row r="33" spans="1:49" ht="409.6" x14ac:dyDescent="0.3">
      <c r="A33" s="59" t="s">
        <v>152</v>
      </c>
      <c r="B33" s="55">
        <v>5213</v>
      </c>
      <c r="C33" s="20" t="s">
        <v>91</v>
      </c>
      <c r="D33" s="55" t="s">
        <v>153</v>
      </c>
      <c r="E33" s="55" t="s">
        <v>93</v>
      </c>
      <c r="F33" s="55"/>
      <c r="G33" s="55"/>
      <c r="H33" s="55"/>
      <c r="I33" s="55"/>
      <c r="J33" s="55"/>
      <c r="K33" s="55"/>
      <c r="L33" s="55"/>
      <c r="M33" s="55"/>
      <c r="N33" s="55"/>
      <c r="O33" s="55"/>
      <c r="P33" s="55"/>
      <c r="Q33" s="55"/>
      <c r="R33" s="55"/>
      <c r="S33" s="55"/>
      <c r="T33" s="55"/>
      <c r="U33" s="55"/>
      <c r="V33" s="55"/>
      <c r="W33" s="57"/>
      <c r="X33" s="55"/>
      <c r="Y33" s="55"/>
      <c r="Z33" s="55"/>
      <c r="AA33" s="55"/>
      <c r="AB33" s="55"/>
      <c r="AC33" s="60">
        <v>23</v>
      </c>
      <c r="AD33" s="61" t="s">
        <v>154</v>
      </c>
      <c r="AE33" s="62">
        <v>217.8</v>
      </c>
      <c r="AF33" s="62">
        <v>217.8</v>
      </c>
      <c r="AG33" s="62">
        <v>733.3</v>
      </c>
      <c r="AH33" s="62"/>
      <c r="AI33" s="62"/>
      <c r="AJ33" s="62"/>
      <c r="AK33" s="12">
        <f t="shared" si="7"/>
        <v>217.8</v>
      </c>
      <c r="AL33" s="12">
        <f t="shared" si="7"/>
        <v>217.8</v>
      </c>
      <c r="AM33" s="12">
        <f t="shared" si="7"/>
        <v>733.3</v>
      </c>
      <c r="AN33" s="12">
        <f t="shared" si="7"/>
        <v>0</v>
      </c>
      <c r="AO33" s="12">
        <f t="shared" si="7"/>
        <v>0</v>
      </c>
      <c r="AP33" s="12">
        <f t="shared" si="7"/>
        <v>0</v>
      </c>
      <c r="AQ33" s="12">
        <f t="shared" si="2"/>
        <v>217.8</v>
      </c>
      <c r="AR33" s="12">
        <f t="shared" si="3"/>
        <v>733.3</v>
      </c>
      <c r="AS33" s="12">
        <f t="shared" si="4"/>
        <v>0</v>
      </c>
      <c r="AT33" s="12">
        <f t="shared" si="5"/>
        <v>217.8</v>
      </c>
      <c r="AU33" s="12">
        <f t="shared" si="5"/>
        <v>733.3</v>
      </c>
      <c r="AV33" s="12">
        <f t="shared" si="5"/>
        <v>0</v>
      </c>
      <c r="AW33" s="32" t="s">
        <v>95</v>
      </c>
    </row>
    <row r="34" spans="1:49" ht="168" x14ac:dyDescent="0.3">
      <c r="A34" s="63" t="s">
        <v>155</v>
      </c>
      <c r="B34" s="25">
        <v>5223</v>
      </c>
      <c r="C34" s="27" t="s">
        <v>91</v>
      </c>
      <c r="D34" s="25" t="s">
        <v>146</v>
      </c>
      <c r="E34" s="25" t="s">
        <v>93</v>
      </c>
      <c r="F34" s="25"/>
      <c r="G34" s="25"/>
      <c r="H34" s="25"/>
      <c r="I34" s="25"/>
      <c r="J34" s="25"/>
      <c r="K34" s="25"/>
      <c r="L34" s="25"/>
      <c r="M34" s="25"/>
      <c r="N34" s="25"/>
      <c r="O34" s="25"/>
      <c r="P34" s="25"/>
      <c r="Q34" s="25"/>
      <c r="R34" s="25"/>
      <c r="S34" s="25"/>
      <c r="T34" s="25"/>
      <c r="U34" s="25"/>
      <c r="V34" s="25"/>
      <c r="W34" s="27"/>
      <c r="X34" s="25"/>
      <c r="Y34" s="25"/>
      <c r="Z34" s="25"/>
      <c r="AA34" s="25"/>
      <c r="AB34" s="25"/>
      <c r="AC34" s="64"/>
      <c r="AD34" s="58" t="s">
        <v>115</v>
      </c>
      <c r="AE34" s="28">
        <v>332</v>
      </c>
      <c r="AF34" s="28">
        <v>332</v>
      </c>
      <c r="AG34" s="28">
        <v>582.6</v>
      </c>
      <c r="AH34" s="28">
        <v>459.6</v>
      </c>
      <c r="AI34" s="28">
        <v>459.6</v>
      </c>
      <c r="AJ34" s="28">
        <v>459.6</v>
      </c>
      <c r="AK34" s="12">
        <f t="shared" si="7"/>
        <v>332</v>
      </c>
      <c r="AL34" s="12">
        <f t="shared" si="7"/>
        <v>332</v>
      </c>
      <c r="AM34" s="12">
        <f t="shared" si="7"/>
        <v>582.6</v>
      </c>
      <c r="AN34" s="12">
        <f>AH34</f>
        <v>459.6</v>
      </c>
      <c r="AO34" s="12">
        <f>AI34</f>
        <v>459.6</v>
      </c>
      <c r="AP34" s="12">
        <f>AJ34</f>
        <v>459.6</v>
      </c>
      <c r="AQ34" s="12">
        <f t="shared" si="2"/>
        <v>332</v>
      </c>
      <c r="AR34" s="12">
        <f t="shared" si="3"/>
        <v>582.6</v>
      </c>
      <c r="AS34" s="12">
        <f>AN34</f>
        <v>459.6</v>
      </c>
      <c r="AT34" s="12">
        <f t="shared" si="5"/>
        <v>332</v>
      </c>
      <c r="AU34" s="12">
        <f t="shared" si="5"/>
        <v>582.6</v>
      </c>
      <c r="AV34" s="12">
        <f t="shared" si="5"/>
        <v>459.6</v>
      </c>
      <c r="AW34" s="17" t="s">
        <v>95</v>
      </c>
    </row>
    <row r="35" spans="1:49" ht="360" x14ac:dyDescent="0.3">
      <c r="A35" s="65" t="s">
        <v>156</v>
      </c>
      <c r="B35" s="19">
        <v>5500</v>
      </c>
      <c r="C35" s="20" t="s">
        <v>157</v>
      </c>
      <c r="D35" s="21" t="s">
        <v>157</v>
      </c>
      <c r="E35" s="21" t="s">
        <v>157</v>
      </c>
      <c r="F35" s="21" t="s">
        <v>157</v>
      </c>
      <c r="G35" s="21" t="s">
        <v>157</v>
      </c>
      <c r="H35" s="21" t="s">
        <v>157</v>
      </c>
      <c r="I35" s="21" t="s">
        <v>157</v>
      </c>
      <c r="J35" s="21" t="s">
        <v>157</v>
      </c>
      <c r="K35" s="21" t="s">
        <v>157</v>
      </c>
      <c r="L35" s="21" t="s">
        <v>157</v>
      </c>
      <c r="M35" s="21" t="s">
        <v>157</v>
      </c>
      <c r="N35" s="21" t="s">
        <v>157</v>
      </c>
      <c r="O35" s="21" t="s">
        <v>157</v>
      </c>
      <c r="P35" s="21" t="s">
        <v>157</v>
      </c>
      <c r="Q35" s="21" t="s">
        <v>157</v>
      </c>
      <c r="R35" s="21" t="s">
        <v>157</v>
      </c>
      <c r="S35" s="21" t="s">
        <v>157</v>
      </c>
      <c r="T35" s="21" t="s">
        <v>157</v>
      </c>
      <c r="U35" s="21" t="s">
        <v>157</v>
      </c>
      <c r="V35" s="21" t="s">
        <v>157</v>
      </c>
      <c r="W35" s="21" t="s">
        <v>157</v>
      </c>
      <c r="X35" s="21" t="s">
        <v>157</v>
      </c>
      <c r="Y35" s="21" t="s">
        <v>157</v>
      </c>
      <c r="Z35" s="21" t="s">
        <v>157</v>
      </c>
      <c r="AA35" s="21" t="s">
        <v>157</v>
      </c>
      <c r="AB35" s="21" t="s">
        <v>157</v>
      </c>
      <c r="AC35" s="66" t="s">
        <v>157</v>
      </c>
      <c r="AD35" s="19" t="s">
        <v>157</v>
      </c>
      <c r="AE35" s="22">
        <f>AE36+AE37</f>
        <v>27.6</v>
      </c>
      <c r="AF35" s="22">
        <f t="shared" ref="AF35:AJ35" si="9">AF36+AF37</f>
        <v>27.6</v>
      </c>
      <c r="AG35" s="22">
        <f t="shared" si="9"/>
        <v>27.6</v>
      </c>
      <c r="AH35" s="22">
        <f t="shared" si="9"/>
        <v>27.6</v>
      </c>
      <c r="AI35" s="22">
        <f t="shared" si="9"/>
        <v>27.6</v>
      </c>
      <c r="AJ35" s="22">
        <f t="shared" si="9"/>
        <v>27.6</v>
      </c>
      <c r="AK35" s="22">
        <f t="shared" si="7"/>
        <v>27.6</v>
      </c>
      <c r="AL35" s="22">
        <f t="shared" si="7"/>
        <v>27.6</v>
      </c>
      <c r="AM35" s="22">
        <f t="shared" si="7"/>
        <v>27.6</v>
      </c>
      <c r="AN35" s="22">
        <f t="shared" si="7"/>
        <v>27.6</v>
      </c>
      <c r="AO35" s="22">
        <f t="shared" si="7"/>
        <v>27.6</v>
      </c>
      <c r="AP35" s="22">
        <f t="shared" si="7"/>
        <v>27.6</v>
      </c>
      <c r="AQ35" s="22">
        <f t="shared" si="2"/>
        <v>27.6</v>
      </c>
      <c r="AR35" s="22">
        <f t="shared" si="3"/>
        <v>27.6</v>
      </c>
      <c r="AS35" s="22">
        <f t="shared" si="4"/>
        <v>27.6</v>
      </c>
      <c r="AT35" s="22">
        <f t="shared" si="5"/>
        <v>27.6</v>
      </c>
      <c r="AU35" s="22">
        <f t="shared" si="5"/>
        <v>27.6</v>
      </c>
      <c r="AV35" s="22">
        <f t="shared" si="5"/>
        <v>27.6</v>
      </c>
      <c r="AW35" s="67" t="s">
        <v>157</v>
      </c>
    </row>
    <row r="36" spans="1:49" ht="180" x14ac:dyDescent="0.3">
      <c r="A36" s="59" t="s">
        <v>158</v>
      </c>
      <c r="B36" s="55">
        <v>5501</v>
      </c>
      <c r="C36" s="68"/>
      <c r="D36" s="55" t="s">
        <v>159</v>
      </c>
      <c r="E36" s="55" t="s">
        <v>93</v>
      </c>
      <c r="F36" s="57"/>
      <c r="G36" s="57"/>
      <c r="H36" s="57"/>
      <c r="I36" s="57"/>
      <c r="J36" s="57"/>
      <c r="K36" s="57"/>
      <c r="L36" s="57"/>
      <c r="M36" s="57"/>
      <c r="N36" s="57"/>
      <c r="O36" s="57"/>
      <c r="P36" s="57"/>
      <c r="Q36" s="57"/>
      <c r="R36" s="57"/>
      <c r="S36" s="57"/>
      <c r="T36" s="57"/>
      <c r="U36" s="57"/>
      <c r="V36" s="57"/>
      <c r="W36" s="57"/>
      <c r="X36" s="57"/>
      <c r="Y36" s="57"/>
      <c r="Z36" s="57"/>
      <c r="AA36" s="57"/>
      <c r="AB36" s="57"/>
      <c r="AC36" s="64"/>
      <c r="AD36" s="58" t="s">
        <v>115</v>
      </c>
      <c r="AE36" s="28"/>
      <c r="AF36" s="28"/>
      <c r="AG36" s="28"/>
      <c r="AH36" s="28"/>
      <c r="AI36" s="28"/>
      <c r="AJ36" s="28"/>
      <c r="AK36" s="28">
        <f t="shared" si="7"/>
        <v>0</v>
      </c>
      <c r="AL36" s="28">
        <f t="shared" si="7"/>
        <v>0</v>
      </c>
      <c r="AM36" s="28">
        <f t="shared" si="7"/>
        <v>0</v>
      </c>
      <c r="AN36" s="28">
        <f t="shared" si="7"/>
        <v>0</v>
      </c>
      <c r="AO36" s="28">
        <f t="shared" si="7"/>
        <v>0</v>
      </c>
      <c r="AP36" s="28">
        <f t="shared" si="7"/>
        <v>0</v>
      </c>
      <c r="AQ36" s="28">
        <f t="shared" si="2"/>
        <v>0</v>
      </c>
      <c r="AR36" s="28">
        <f t="shared" si="3"/>
        <v>0</v>
      </c>
      <c r="AS36" s="28">
        <f t="shared" si="4"/>
        <v>0</v>
      </c>
      <c r="AT36" s="28">
        <f t="shared" si="5"/>
        <v>0</v>
      </c>
      <c r="AU36" s="28">
        <f t="shared" si="5"/>
        <v>0</v>
      </c>
      <c r="AV36" s="28">
        <f t="shared" si="5"/>
        <v>0</v>
      </c>
      <c r="AW36" s="69" t="s">
        <v>95</v>
      </c>
    </row>
    <row r="37" spans="1:49" ht="216" x14ac:dyDescent="0.3">
      <c r="A37" s="59" t="s">
        <v>160</v>
      </c>
      <c r="B37" s="55">
        <v>5502</v>
      </c>
      <c r="C37" s="57" t="s">
        <v>91</v>
      </c>
      <c r="D37" s="55" t="s">
        <v>159</v>
      </c>
      <c r="E37" s="55" t="s">
        <v>93</v>
      </c>
      <c r="F37" s="55"/>
      <c r="G37" s="55"/>
      <c r="H37" s="55"/>
      <c r="I37" s="55"/>
      <c r="J37" s="55"/>
      <c r="K37" s="55"/>
      <c r="L37" s="55"/>
      <c r="M37" s="55"/>
      <c r="N37" s="55"/>
      <c r="O37" s="55"/>
      <c r="P37" s="55"/>
      <c r="Q37" s="55"/>
      <c r="R37" s="55"/>
      <c r="S37" s="55"/>
      <c r="T37" s="55"/>
      <c r="U37" s="55"/>
      <c r="V37" s="55"/>
      <c r="W37" s="57"/>
      <c r="X37" s="55"/>
      <c r="Y37" s="55"/>
      <c r="Z37" s="55"/>
      <c r="AA37" s="55"/>
      <c r="AB37" s="55"/>
      <c r="AC37" s="70"/>
      <c r="AD37" s="38" t="s">
        <v>115</v>
      </c>
      <c r="AE37" s="31">
        <v>27.6</v>
      </c>
      <c r="AF37" s="31">
        <v>27.6</v>
      </c>
      <c r="AG37" s="31">
        <v>27.6</v>
      </c>
      <c r="AH37" s="31">
        <v>27.6</v>
      </c>
      <c r="AI37" s="31">
        <v>27.6</v>
      </c>
      <c r="AJ37" s="31">
        <v>27.6</v>
      </c>
      <c r="AK37" s="12">
        <f t="shared" si="7"/>
        <v>27.6</v>
      </c>
      <c r="AL37" s="12">
        <f t="shared" si="7"/>
        <v>27.6</v>
      </c>
      <c r="AM37" s="12">
        <f t="shared" si="7"/>
        <v>27.6</v>
      </c>
      <c r="AN37" s="12">
        <f t="shared" si="7"/>
        <v>27.6</v>
      </c>
      <c r="AO37" s="12">
        <f t="shared" si="7"/>
        <v>27.6</v>
      </c>
      <c r="AP37" s="12">
        <f t="shared" si="7"/>
        <v>27.6</v>
      </c>
      <c r="AQ37" s="12">
        <f t="shared" si="2"/>
        <v>27.6</v>
      </c>
      <c r="AR37" s="12">
        <f t="shared" si="3"/>
        <v>27.6</v>
      </c>
      <c r="AS37" s="12">
        <f t="shared" si="4"/>
        <v>27.6</v>
      </c>
      <c r="AT37" s="12">
        <f t="shared" si="5"/>
        <v>27.6</v>
      </c>
      <c r="AU37" s="12">
        <f t="shared" si="5"/>
        <v>27.6</v>
      </c>
      <c r="AV37" s="12">
        <f t="shared" si="5"/>
        <v>27.6</v>
      </c>
      <c r="AW37" s="32" t="s">
        <v>95</v>
      </c>
    </row>
    <row r="38" spans="1:49" ht="409.6" x14ac:dyDescent="0.3">
      <c r="A38" s="24" t="s">
        <v>161</v>
      </c>
      <c r="B38" s="25">
        <v>5700</v>
      </c>
      <c r="C38" s="27" t="s">
        <v>87</v>
      </c>
      <c r="D38" s="25" t="s">
        <v>87</v>
      </c>
      <c r="E38" s="25" t="s">
        <v>87</v>
      </c>
      <c r="F38" s="25" t="s">
        <v>87</v>
      </c>
      <c r="G38" s="25" t="s">
        <v>87</v>
      </c>
      <c r="H38" s="25" t="s">
        <v>87</v>
      </c>
      <c r="I38" s="25" t="s">
        <v>87</v>
      </c>
      <c r="J38" s="25" t="s">
        <v>87</v>
      </c>
      <c r="K38" s="25" t="s">
        <v>87</v>
      </c>
      <c r="L38" s="25" t="s">
        <v>87</v>
      </c>
      <c r="M38" s="25" t="s">
        <v>87</v>
      </c>
      <c r="N38" s="25" t="s">
        <v>87</v>
      </c>
      <c r="O38" s="25" t="s">
        <v>87</v>
      </c>
      <c r="P38" s="25" t="s">
        <v>87</v>
      </c>
      <c r="Q38" s="25" t="s">
        <v>87</v>
      </c>
      <c r="R38" s="25" t="s">
        <v>87</v>
      </c>
      <c r="S38" s="25" t="s">
        <v>87</v>
      </c>
      <c r="T38" s="25" t="s">
        <v>87</v>
      </c>
      <c r="U38" s="25" t="s">
        <v>87</v>
      </c>
      <c r="V38" s="25" t="s">
        <v>87</v>
      </c>
      <c r="W38" s="27" t="s">
        <v>87</v>
      </c>
      <c r="X38" s="25" t="s">
        <v>87</v>
      </c>
      <c r="Y38" s="25" t="s">
        <v>87</v>
      </c>
      <c r="Z38" s="25" t="s">
        <v>87</v>
      </c>
      <c r="AA38" s="25" t="s">
        <v>87</v>
      </c>
      <c r="AB38" s="25" t="s">
        <v>87</v>
      </c>
      <c r="AC38" s="25" t="s">
        <v>87</v>
      </c>
      <c r="AD38" s="25" t="s">
        <v>87</v>
      </c>
      <c r="AE38" s="28">
        <f>AE39</f>
        <v>689.8</v>
      </c>
      <c r="AF38" s="28">
        <f t="shared" ref="AF38:AJ38" si="10">AF39</f>
        <v>689.8</v>
      </c>
      <c r="AG38" s="28">
        <f t="shared" si="10"/>
        <v>776.1</v>
      </c>
      <c r="AH38" s="28">
        <f t="shared" si="10"/>
        <v>705.9</v>
      </c>
      <c r="AI38" s="28">
        <f t="shared" si="10"/>
        <v>741.3</v>
      </c>
      <c r="AJ38" s="28">
        <f t="shared" si="10"/>
        <v>741.3</v>
      </c>
      <c r="AK38" s="12">
        <f t="shared" si="7"/>
        <v>689.8</v>
      </c>
      <c r="AL38" s="12">
        <f t="shared" si="7"/>
        <v>689.8</v>
      </c>
      <c r="AM38" s="12">
        <f t="shared" si="7"/>
        <v>776.1</v>
      </c>
      <c r="AN38" s="12">
        <f t="shared" si="7"/>
        <v>705.9</v>
      </c>
      <c r="AO38" s="12">
        <f t="shared" si="7"/>
        <v>741.3</v>
      </c>
      <c r="AP38" s="12">
        <f t="shared" si="7"/>
        <v>741.3</v>
      </c>
      <c r="AQ38" s="12">
        <f t="shared" si="2"/>
        <v>689.8</v>
      </c>
      <c r="AR38" s="12">
        <f t="shared" si="3"/>
        <v>776.1</v>
      </c>
      <c r="AS38" s="12">
        <f t="shared" si="4"/>
        <v>705.9</v>
      </c>
      <c r="AT38" s="12">
        <f t="shared" si="5"/>
        <v>689.8</v>
      </c>
      <c r="AU38" s="12">
        <f t="shared" si="5"/>
        <v>776.1</v>
      </c>
      <c r="AV38" s="12">
        <f t="shared" si="5"/>
        <v>705.9</v>
      </c>
      <c r="AW38" s="17" t="s">
        <v>87</v>
      </c>
    </row>
    <row r="39" spans="1:49" ht="108" x14ac:dyDescent="0.3">
      <c r="A39" s="71" t="s">
        <v>162</v>
      </c>
      <c r="B39" s="70">
        <v>5701</v>
      </c>
      <c r="C39" s="72" t="s">
        <v>87</v>
      </c>
      <c r="D39" s="70" t="s">
        <v>87</v>
      </c>
      <c r="E39" s="70" t="s">
        <v>87</v>
      </c>
      <c r="F39" s="70" t="s">
        <v>87</v>
      </c>
      <c r="G39" s="70" t="s">
        <v>87</v>
      </c>
      <c r="H39" s="70" t="s">
        <v>87</v>
      </c>
      <c r="I39" s="70" t="s">
        <v>87</v>
      </c>
      <c r="J39" s="70" t="s">
        <v>87</v>
      </c>
      <c r="K39" s="70" t="s">
        <v>87</v>
      </c>
      <c r="L39" s="70" t="s">
        <v>87</v>
      </c>
      <c r="M39" s="70" t="s">
        <v>87</v>
      </c>
      <c r="N39" s="70" t="s">
        <v>87</v>
      </c>
      <c r="O39" s="70" t="s">
        <v>87</v>
      </c>
      <c r="P39" s="70" t="s">
        <v>87</v>
      </c>
      <c r="Q39" s="70" t="s">
        <v>87</v>
      </c>
      <c r="R39" s="70" t="s">
        <v>87</v>
      </c>
      <c r="S39" s="70" t="s">
        <v>87</v>
      </c>
      <c r="T39" s="70" t="s">
        <v>87</v>
      </c>
      <c r="U39" s="70" t="s">
        <v>87</v>
      </c>
      <c r="V39" s="70" t="s">
        <v>87</v>
      </c>
      <c r="W39" s="72" t="s">
        <v>87</v>
      </c>
      <c r="X39" s="70" t="s">
        <v>87</v>
      </c>
      <c r="Y39" s="70" t="s">
        <v>87</v>
      </c>
      <c r="Z39" s="70" t="s">
        <v>87</v>
      </c>
      <c r="AA39" s="70" t="s">
        <v>87</v>
      </c>
      <c r="AB39" s="70" t="s">
        <v>87</v>
      </c>
      <c r="AC39" s="70" t="s">
        <v>87</v>
      </c>
      <c r="AD39" s="70" t="s">
        <v>87</v>
      </c>
      <c r="AE39" s="31">
        <f>AE40+AE41</f>
        <v>689.8</v>
      </c>
      <c r="AF39" s="31">
        <f t="shared" ref="AF39:AJ39" si="11">AF40+AF41</f>
        <v>689.8</v>
      </c>
      <c r="AG39" s="31">
        <f t="shared" si="11"/>
        <v>776.1</v>
      </c>
      <c r="AH39" s="31">
        <f t="shared" si="11"/>
        <v>705.9</v>
      </c>
      <c r="AI39" s="31">
        <f t="shared" si="11"/>
        <v>741.3</v>
      </c>
      <c r="AJ39" s="31">
        <f t="shared" si="11"/>
        <v>741.3</v>
      </c>
      <c r="AK39" s="12">
        <f t="shared" si="7"/>
        <v>689.8</v>
      </c>
      <c r="AL39" s="12">
        <f t="shared" si="7"/>
        <v>689.8</v>
      </c>
      <c r="AM39" s="12">
        <f t="shared" si="7"/>
        <v>776.1</v>
      </c>
      <c r="AN39" s="12">
        <f t="shared" si="7"/>
        <v>705.9</v>
      </c>
      <c r="AO39" s="12">
        <f t="shared" si="7"/>
        <v>741.3</v>
      </c>
      <c r="AP39" s="12">
        <f t="shared" si="7"/>
        <v>741.3</v>
      </c>
      <c r="AQ39" s="12">
        <f t="shared" si="2"/>
        <v>689.8</v>
      </c>
      <c r="AR39" s="12">
        <f t="shared" si="3"/>
        <v>776.1</v>
      </c>
      <c r="AS39" s="12">
        <f t="shared" si="4"/>
        <v>705.9</v>
      </c>
      <c r="AT39" s="12">
        <f t="shared" si="5"/>
        <v>689.8</v>
      </c>
      <c r="AU39" s="12">
        <f t="shared" si="5"/>
        <v>776.1</v>
      </c>
      <c r="AV39" s="12">
        <f t="shared" si="5"/>
        <v>705.9</v>
      </c>
      <c r="AW39" s="13" t="s">
        <v>87</v>
      </c>
    </row>
    <row r="40" spans="1:49" ht="204" x14ac:dyDescent="0.3">
      <c r="A40" s="59" t="s">
        <v>163</v>
      </c>
      <c r="B40" s="55">
        <v>5702</v>
      </c>
      <c r="C40" s="73" t="s">
        <v>91</v>
      </c>
      <c r="D40" s="55" t="s">
        <v>164</v>
      </c>
      <c r="E40" s="55" t="s">
        <v>93</v>
      </c>
      <c r="F40" s="55" t="s">
        <v>2</v>
      </c>
      <c r="G40" s="55" t="s">
        <v>2</v>
      </c>
      <c r="H40" s="55" t="s">
        <v>2</v>
      </c>
      <c r="I40" s="55" t="s">
        <v>2</v>
      </c>
      <c r="J40" s="55" t="s">
        <v>2</v>
      </c>
      <c r="K40" s="55" t="s">
        <v>2</v>
      </c>
      <c r="L40" s="55" t="s">
        <v>2</v>
      </c>
      <c r="M40" s="55" t="s">
        <v>2</v>
      </c>
      <c r="N40" s="55" t="s">
        <v>2</v>
      </c>
      <c r="O40" s="55" t="s">
        <v>2</v>
      </c>
      <c r="P40" s="55" t="s">
        <v>2</v>
      </c>
      <c r="Q40" s="55" t="s">
        <v>2</v>
      </c>
      <c r="R40" s="55" t="s">
        <v>2</v>
      </c>
      <c r="S40" s="55" t="s">
        <v>2</v>
      </c>
      <c r="T40" s="55" t="s">
        <v>2</v>
      </c>
      <c r="U40" s="55" t="s">
        <v>2</v>
      </c>
      <c r="V40" s="55" t="s">
        <v>2</v>
      </c>
      <c r="W40" s="73" t="s">
        <v>165</v>
      </c>
      <c r="X40" s="55" t="s">
        <v>113</v>
      </c>
      <c r="Y40" s="55" t="s">
        <v>166</v>
      </c>
      <c r="Z40" s="55" t="s">
        <v>2</v>
      </c>
      <c r="AA40" s="55" t="s">
        <v>2</v>
      </c>
      <c r="AB40" s="55" t="s">
        <v>2</v>
      </c>
      <c r="AC40" s="55" t="s">
        <v>55</v>
      </c>
      <c r="AD40" s="55" t="s">
        <v>167</v>
      </c>
      <c r="AE40" s="62"/>
      <c r="AF40" s="62"/>
      <c r="AG40" s="62">
        <v>0</v>
      </c>
      <c r="AH40" s="62">
        <v>0</v>
      </c>
      <c r="AI40" s="62">
        <v>0</v>
      </c>
      <c r="AJ40" s="62">
        <v>0</v>
      </c>
      <c r="AK40" s="12">
        <f t="shared" si="7"/>
        <v>0</v>
      </c>
      <c r="AL40" s="12">
        <f t="shared" si="7"/>
        <v>0</v>
      </c>
      <c r="AM40" s="12">
        <f t="shared" si="7"/>
        <v>0</v>
      </c>
      <c r="AN40" s="12">
        <f t="shared" si="7"/>
        <v>0</v>
      </c>
      <c r="AO40" s="12">
        <f t="shared" si="7"/>
        <v>0</v>
      </c>
      <c r="AP40" s="12">
        <f t="shared" si="7"/>
        <v>0</v>
      </c>
      <c r="AQ40" s="12">
        <f t="shared" si="2"/>
        <v>0</v>
      </c>
      <c r="AR40" s="12">
        <f t="shared" si="3"/>
        <v>0</v>
      </c>
      <c r="AS40" s="12">
        <f t="shared" si="4"/>
        <v>0</v>
      </c>
      <c r="AT40" s="12">
        <f t="shared" si="5"/>
        <v>0</v>
      </c>
      <c r="AU40" s="12">
        <f t="shared" si="5"/>
        <v>0</v>
      </c>
      <c r="AV40" s="12">
        <f t="shared" si="5"/>
        <v>0</v>
      </c>
      <c r="AW40" s="32" t="s">
        <v>95</v>
      </c>
    </row>
    <row r="41" spans="1:49" ht="275.39999999999998" x14ac:dyDescent="0.3">
      <c r="A41" s="59" t="s">
        <v>168</v>
      </c>
      <c r="B41" s="55">
        <v>5704</v>
      </c>
      <c r="C41" s="57" t="s">
        <v>169</v>
      </c>
      <c r="D41" s="55" t="s">
        <v>170</v>
      </c>
      <c r="E41" s="55" t="s">
        <v>171</v>
      </c>
      <c r="F41" s="55" t="s">
        <v>2</v>
      </c>
      <c r="G41" s="55" t="s">
        <v>2</v>
      </c>
      <c r="H41" s="55" t="s">
        <v>2</v>
      </c>
      <c r="I41" s="55" t="s">
        <v>2</v>
      </c>
      <c r="J41" s="55" t="s">
        <v>2</v>
      </c>
      <c r="K41" s="55" t="s">
        <v>2</v>
      </c>
      <c r="L41" s="55" t="s">
        <v>2</v>
      </c>
      <c r="M41" s="55" t="s">
        <v>2</v>
      </c>
      <c r="N41" s="55" t="s">
        <v>2</v>
      </c>
      <c r="O41" s="55" t="s">
        <v>2</v>
      </c>
      <c r="P41" s="55" t="s">
        <v>2</v>
      </c>
      <c r="Q41" s="55" t="s">
        <v>2</v>
      </c>
      <c r="R41" s="55" t="s">
        <v>2</v>
      </c>
      <c r="S41" s="55" t="s">
        <v>2</v>
      </c>
      <c r="T41" s="55" t="s">
        <v>2</v>
      </c>
      <c r="U41" s="55" t="s">
        <v>2</v>
      </c>
      <c r="V41" s="55" t="s">
        <v>2</v>
      </c>
      <c r="W41" s="73" t="s">
        <v>172</v>
      </c>
      <c r="X41" s="55" t="s">
        <v>113</v>
      </c>
      <c r="Y41" s="55" t="s">
        <v>173</v>
      </c>
      <c r="Z41" s="55" t="s">
        <v>2</v>
      </c>
      <c r="AA41" s="55" t="s">
        <v>2</v>
      </c>
      <c r="AB41" s="55" t="s">
        <v>2</v>
      </c>
      <c r="AC41" s="55" t="s">
        <v>55</v>
      </c>
      <c r="AD41" s="55" t="s">
        <v>174</v>
      </c>
      <c r="AE41" s="62">
        <v>689.8</v>
      </c>
      <c r="AF41" s="62">
        <v>689.8</v>
      </c>
      <c r="AG41" s="62">
        <v>776.1</v>
      </c>
      <c r="AH41" s="62">
        <v>705.9</v>
      </c>
      <c r="AI41" s="62">
        <v>741.3</v>
      </c>
      <c r="AJ41" s="62">
        <v>741.3</v>
      </c>
      <c r="AK41" s="12">
        <f t="shared" si="7"/>
        <v>689.8</v>
      </c>
      <c r="AL41" s="12">
        <f t="shared" si="7"/>
        <v>689.8</v>
      </c>
      <c r="AM41" s="12">
        <f t="shared" si="7"/>
        <v>776.1</v>
      </c>
      <c r="AN41" s="12">
        <f t="shared" si="7"/>
        <v>705.9</v>
      </c>
      <c r="AO41" s="12">
        <f t="shared" si="7"/>
        <v>741.3</v>
      </c>
      <c r="AP41" s="12">
        <f t="shared" si="7"/>
        <v>741.3</v>
      </c>
      <c r="AQ41" s="12">
        <f t="shared" si="2"/>
        <v>689.8</v>
      </c>
      <c r="AR41" s="12">
        <f t="shared" si="3"/>
        <v>776.1</v>
      </c>
      <c r="AS41" s="12">
        <f t="shared" si="4"/>
        <v>705.9</v>
      </c>
      <c r="AT41" s="12">
        <f t="shared" si="5"/>
        <v>689.8</v>
      </c>
      <c r="AU41" s="12">
        <f t="shared" si="5"/>
        <v>776.1</v>
      </c>
      <c r="AV41" s="12">
        <f t="shared" si="5"/>
        <v>705.9</v>
      </c>
      <c r="AW41" s="69" t="s">
        <v>95</v>
      </c>
    </row>
    <row r="42" spans="1:49" ht="120" x14ac:dyDescent="0.3">
      <c r="A42" s="65" t="s">
        <v>175</v>
      </c>
      <c r="B42" s="19">
        <v>5800</v>
      </c>
      <c r="C42" s="21" t="s">
        <v>87</v>
      </c>
      <c r="D42" s="19" t="s">
        <v>87</v>
      </c>
      <c r="E42" s="19" t="s">
        <v>87</v>
      </c>
      <c r="F42" s="19" t="s">
        <v>87</v>
      </c>
      <c r="G42" s="19" t="s">
        <v>87</v>
      </c>
      <c r="H42" s="19" t="s">
        <v>87</v>
      </c>
      <c r="I42" s="19" t="s">
        <v>87</v>
      </c>
      <c r="J42" s="19" t="s">
        <v>87</v>
      </c>
      <c r="K42" s="19" t="s">
        <v>87</v>
      </c>
      <c r="L42" s="19" t="s">
        <v>87</v>
      </c>
      <c r="M42" s="19" t="s">
        <v>87</v>
      </c>
      <c r="N42" s="19" t="s">
        <v>87</v>
      </c>
      <c r="O42" s="19" t="s">
        <v>87</v>
      </c>
      <c r="P42" s="19" t="s">
        <v>87</v>
      </c>
      <c r="Q42" s="19" t="s">
        <v>87</v>
      </c>
      <c r="R42" s="19" t="s">
        <v>87</v>
      </c>
      <c r="S42" s="19" t="s">
        <v>87</v>
      </c>
      <c r="T42" s="19" t="s">
        <v>87</v>
      </c>
      <c r="U42" s="19" t="s">
        <v>87</v>
      </c>
      <c r="V42" s="19" t="s">
        <v>87</v>
      </c>
      <c r="W42" s="21" t="s">
        <v>87</v>
      </c>
      <c r="X42" s="19" t="s">
        <v>87</v>
      </c>
      <c r="Y42" s="19" t="s">
        <v>87</v>
      </c>
      <c r="Z42" s="19" t="s">
        <v>87</v>
      </c>
      <c r="AA42" s="19" t="s">
        <v>87</v>
      </c>
      <c r="AB42" s="19" t="s">
        <v>87</v>
      </c>
      <c r="AC42" s="19" t="s">
        <v>87</v>
      </c>
      <c r="AD42" s="74" t="s">
        <v>87</v>
      </c>
      <c r="AE42" s="75">
        <f>AE43</f>
        <v>2.5</v>
      </c>
      <c r="AF42" s="22">
        <f t="shared" ref="AF42:AJ42" si="12">AF43</f>
        <v>2.5</v>
      </c>
      <c r="AG42" s="22">
        <f t="shared" si="12"/>
        <v>2.5</v>
      </c>
      <c r="AH42" s="22">
        <f t="shared" si="12"/>
        <v>2.5</v>
      </c>
      <c r="AI42" s="22">
        <f t="shared" si="12"/>
        <v>2.5</v>
      </c>
      <c r="AJ42" s="22">
        <f t="shared" si="12"/>
        <v>2.5</v>
      </c>
      <c r="AK42" s="12">
        <f t="shared" si="7"/>
        <v>2.5</v>
      </c>
      <c r="AL42" s="12">
        <f t="shared" si="7"/>
        <v>2.5</v>
      </c>
      <c r="AM42" s="12">
        <f t="shared" si="7"/>
        <v>2.5</v>
      </c>
      <c r="AN42" s="12">
        <f t="shared" si="7"/>
        <v>2.5</v>
      </c>
      <c r="AO42" s="12">
        <f t="shared" si="7"/>
        <v>2.5</v>
      </c>
      <c r="AP42" s="12">
        <f t="shared" si="7"/>
        <v>2.5</v>
      </c>
      <c r="AQ42" s="12">
        <f t="shared" si="2"/>
        <v>2.5</v>
      </c>
      <c r="AR42" s="12">
        <f t="shared" si="3"/>
        <v>2.5</v>
      </c>
      <c r="AS42" s="12">
        <f t="shared" si="4"/>
        <v>2.5</v>
      </c>
      <c r="AT42" s="12">
        <f t="shared" si="5"/>
        <v>2.5</v>
      </c>
      <c r="AU42" s="12">
        <f t="shared" si="5"/>
        <v>2.5</v>
      </c>
      <c r="AV42" s="12">
        <f t="shared" si="5"/>
        <v>2.5</v>
      </c>
      <c r="AW42" s="76" t="s">
        <v>95</v>
      </c>
    </row>
    <row r="43" spans="1:49" ht="409.6" x14ac:dyDescent="0.3">
      <c r="A43" s="77" t="s">
        <v>176</v>
      </c>
      <c r="B43" s="25">
        <v>5839</v>
      </c>
      <c r="C43" s="27" t="s">
        <v>91</v>
      </c>
      <c r="D43" s="25" t="s">
        <v>164</v>
      </c>
      <c r="E43" s="25" t="s">
        <v>93</v>
      </c>
      <c r="F43" s="25" t="s">
        <v>2</v>
      </c>
      <c r="G43" s="25" t="s">
        <v>2</v>
      </c>
      <c r="H43" s="25" t="s">
        <v>2</v>
      </c>
      <c r="I43" s="25" t="s">
        <v>2</v>
      </c>
      <c r="J43" s="25" t="s">
        <v>2</v>
      </c>
      <c r="K43" s="25" t="s">
        <v>2</v>
      </c>
      <c r="L43" s="25" t="s">
        <v>2</v>
      </c>
      <c r="M43" s="25" t="s">
        <v>2</v>
      </c>
      <c r="N43" s="25" t="s">
        <v>2</v>
      </c>
      <c r="O43" s="25" t="s">
        <v>2</v>
      </c>
      <c r="P43" s="25" t="s">
        <v>2</v>
      </c>
      <c r="Q43" s="25" t="s">
        <v>2</v>
      </c>
      <c r="R43" s="25" t="s">
        <v>2</v>
      </c>
      <c r="S43" s="25" t="s">
        <v>2</v>
      </c>
      <c r="T43" s="25" t="s">
        <v>2</v>
      </c>
      <c r="U43" s="25" t="s">
        <v>2</v>
      </c>
      <c r="V43" s="25" t="s">
        <v>2</v>
      </c>
      <c r="W43" s="27" t="s">
        <v>2</v>
      </c>
      <c r="X43" s="25" t="s">
        <v>2</v>
      </c>
      <c r="Y43" s="25" t="s">
        <v>2</v>
      </c>
      <c r="Z43" s="25" t="s">
        <v>2</v>
      </c>
      <c r="AA43" s="25" t="s">
        <v>2</v>
      </c>
      <c r="AB43" s="25" t="s">
        <v>2</v>
      </c>
      <c r="AC43" s="25" t="s">
        <v>49</v>
      </c>
      <c r="AD43" s="25" t="s">
        <v>94</v>
      </c>
      <c r="AE43" s="28">
        <v>2.5</v>
      </c>
      <c r="AF43" s="28">
        <v>2.5</v>
      </c>
      <c r="AG43" s="28">
        <v>2.5</v>
      </c>
      <c r="AH43" s="28">
        <v>2.5</v>
      </c>
      <c r="AI43" s="28">
        <v>2.5</v>
      </c>
      <c r="AJ43" s="28">
        <v>2.5</v>
      </c>
      <c r="AK43" s="12">
        <f t="shared" si="7"/>
        <v>2.5</v>
      </c>
      <c r="AL43" s="12">
        <f t="shared" si="7"/>
        <v>2.5</v>
      </c>
      <c r="AM43" s="12">
        <f t="shared" si="7"/>
        <v>2.5</v>
      </c>
      <c r="AN43" s="12">
        <f t="shared" si="7"/>
        <v>2.5</v>
      </c>
      <c r="AO43" s="12">
        <f t="shared" si="7"/>
        <v>2.5</v>
      </c>
      <c r="AP43" s="12">
        <f t="shared" si="7"/>
        <v>2.5</v>
      </c>
      <c r="AQ43" s="12">
        <f t="shared" si="2"/>
        <v>2.5</v>
      </c>
      <c r="AR43" s="12">
        <f t="shared" si="3"/>
        <v>2.5</v>
      </c>
      <c r="AS43" s="12">
        <f t="shared" si="4"/>
        <v>2.5</v>
      </c>
      <c r="AT43" s="12">
        <f t="shared" si="5"/>
        <v>2.5</v>
      </c>
      <c r="AU43" s="12">
        <f t="shared" si="5"/>
        <v>2.5</v>
      </c>
      <c r="AV43" s="12">
        <f t="shared" si="5"/>
        <v>2.5</v>
      </c>
      <c r="AW43" s="17" t="s">
        <v>95</v>
      </c>
    </row>
    <row r="44" spans="1:49" ht="409.6" x14ac:dyDescent="0.3">
      <c r="A44" s="71" t="s">
        <v>177</v>
      </c>
      <c r="B44" s="70">
        <v>6100</v>
      </c>
      <c r="C44" s="72" t="s">
        <v>87</v>
      </c>
      <c r="D44" s="70" t="s">
        <v>87</v>
      </c>
      <c r="E44" s="70" t="s">
        <v>87</v>
      </c>
      <c r="F44" s="70" t="s">
        <v>87</v>
      </c>
      <c r="G44" s="70" t="s">
        <v>87</v>
      </c>
      <c r="H44" s="70" t="s">
        <v>87</v>
      </c>
      <c r="I44" s="70" t="s">
        <v>87</v>
      </c>
      <c r="J44" s="70" t="s">
        <v>87</v>
      </c>
      <c r="K44" s="70" t="s">
        <v>87</v>
      </c>
      <c r="L44" s="70" t="s">
        <v>87</v>
      </c>
      <c r="M44" s="70" t="s">
        <v>87</v>
      </c>
      <c r="N44" s="70" t="s">
        <v>87</v>
      </c>
      <c r="O44" s="70" t="s">
        <v>87</v>
      </c>
      <c r="P44" s="70" t="s">
        <v>87</v>
      </c>
      <c r="Q44" s="70" t="s">
        <v>87</v>
      </c>
      <c r="R44" s="70" t="s">
        <v>87</v>
      </c>
      <c r="S44" s="70" t="s">
        <v>87</v>
      </c>
      <c r="T44" s="70" t="s">
        <v>87</v>
      </c>
      <c r="U44" s="70" t="s">
        <v>87</v>
      </c>
      <c r="V44" s="70" t="s">
        <v>87</v>
      </c>
      <c r="W44" s="72" t="s">
        <v>87</v>
      </c>
      <c r="X44" s="70" t="s">
        <v>87</v>
      </c>
      <c r="Y44" s="70" t="s">
        <v>87</v>
      </c>
      <c r="Z44" s="70" t="s">
        <v>87</v>
      </c>
      <c r="AA44" s="70" t="s">
        <v>87</v>
      </c>
      <c r="AB44" s="70" t="s">
        <v>87</v>
      </c>
      <c r="AC44" s="70" t="s">
        <v>87</v>
      </c>
      <c r="AD44" s="70" t="s">
        <v>87</v>
      </c>
      <c r="AE44" s="31">
        <f>AE45</f>
        <v>4680.7</v>
      </c>
      <c r="AF44" s="31">
        <f t="shared" ref="AF44:AJ45" si="13">AF45</f>
        <v>4680.7</v>
      </c>
      <c r="AG44" s="31">
        <f t="shared" si="13"/>
        <v>5814.4</v>
      </c>
      <c r="AH44" s="31">
        <f t="shared" si="13"/>
        <v>5624.6</v>
      </c>
      <c r="AI44" s="31">
        <f t="shared" si="13"/>
        <v>5615.7</v>
      </c>
      <c r="AJ44" s="31">
        <f t="shared" si="13"/>
        <v>5615.7</v>
      </c>
      <c r="AK44" s="12">
        <f t="shared" si="7"/>
        <v>4680.7</v>
      </c>
      <c r="AL44" s="12">
        <f t="shared" si="7"/>
        <v>4680.7</v>
      </c>
      <c r="AM44" s="12">
        <f t="shared" si="7"/>
        <v>5814.4</v>
      </c>
      <c r="AN44" s="12">
        <f t="shared" si="7"/>
        <v>5624.6</v>
      </c>
      <c r="AO44" s="12">
        <f t="shared" si="7"/>
        <v>5615.7</v>
      </c>
      <c r="AP44" s="12">
        <f t="shared" si="7"/>
        <v>5615.7</v>
      </c>
      <c r="AQ44" s="12">
        <f t="shared" si="2"/>
        <v>4680.7</v>
      </c>
      <c r="AR44" s="12">
        <f t="shared" si="3"/>
        <v>5814.4</v>
      </c>
      <c r="AS44" s="12">
        <f t="shared" si="4"/>
        <v>5624.6</v>
      </c>
      <c r="AT44" s="12">
        <f t="shared" si="5"/>
        <v>4680.7</v>
      </c>
      <c r="AU44" s="12">
        <f t="shared" si="5"/>
        <v>5814.4</v>
      </c>
      <c r="AV44" s="12">
        <f t="shared" si="5"/>
        <v>5624.6</v>
      </c>
      <c r="AW44" s="32" t="s">
        <v>87</v>
      </c>
    </row>
    <row r="45" spans="1:49" ht="84" x14ac:dyDescent="0.3">
      <c r="A45" s="24" t="s">
        <v>178</v>
      </c>
      <c r="B45" s="25">
        <v>6200</v>
      </c>
      <c r="C45" s="27" t="s">
        <v>87</v>
      </c>
      <c r="D45" s="25" t="s">
        <v>87</v>
      </c>
      <c r="E45" s="25" t="s">
        <v>87</v>
      </c>
      <c r="F45" s="25" t="s">
        <v>87</v>
      </c>
      <c r="G45" s="25" t="s">
        <v>87</v>
      </c>
      <c r="H45" s="25" t="s">
        <v>87</v>
      </c>
      <c r="I45" s="25" t="s">
        <v>87</v>
      </c>
      <c r="J45" s="25" t="s">
        <v>87</v>
      </c>
      <c r="K45" s="25" t="s">
        <v>87</v>
      </c>
      <c r="L45" s="25" t="s">
        <v>87</v>
      </c>
      <c r="M45" s="25" t="s">
        <v>87</v>
      </c>
      <c r="N45" s="25" t="s">
        <v>87</v>
      </c>
      <c r="O45" s="25" t="s">
        <v>87</v>
      </c>
      <c r="P45" s="25" t="s">
        <v>87</v>
      </c>
      <c r="Q45" s="25" t="s">
        <v>87</v>
      </c>
      <c r="R45" s="25" t="s">
        <v>87</v>
      </c>
      <c r="S45" s="25" t="s">
        <v>87</v>
      </c>
      <c r="T45" s="25" t="s">
        <v>87</v>
      </c>
      <c r="U45" s="25" t="s">
        <v>87</v>
      </c>
      <c r="V45" s="25" t="s">
        <v>87</v>
      </c>
      <c r="W45" s="27" t="s">
        <v>87</v>
      </c>
      <c r="X45" s="25" t="s">
        <v>87</v>
      </c>
      <c r="Y45" s="25" t="s">
        <v>87</v>
      </c>
      <c r="Z45" s="25" t="s">
        <v>87</v>
      </c>
      <c r="AA45" s="25" t="s">
        <v>87</v>
      </c>
      <c r="AB45" s="25" t="s">
        <v>87</v>
      </c>
      <c r="AC45" s="25" t="s">
        <v>87</v>
      </c>
      <c r="AD45" s="25" t="s">
        <v>87</v>
      </c>
      <c r="AE45" s="28">
        <f>AE46</f>
        <v>4680.7</v>
      </c>
      <c r="AF45" s="28">
        <f t="shared" si="13"/>
        <v>4680.7</v>
      </c>
      <c r="AG45" s="28">
        <f>AG46</f>
        <v>5814.4</v>
      </c>
      <c r="AH45" s="28">
        <f t="shared" si="13"/>
        <v>5624.6</v>
      </c>
      <c r="AI45" s="28">
        <f t="shared" si="13"/>
        <v>5615.7</v>
      </c>
      <c r="AJ45" s="28">
        <f t="shared" si="13"/>
        <v>5615.7</v>
      </c>
      <c r="AK45" s="12">
        <f t="shared" si="7"/>
        <v>4680.7</v>
      </c>
      <c r="AL45" s="12">
        <f t="shared" si="7"/>
        <v>4680.7</v>
      </c>
      <c r="AM45" s="12">
        <f t="shared" si="7"/>
        <v>5814.4</v>
      </c>
      <c r="AN45" s="12">
        <f t="shared" si="7"/>
        <v>5624.6</v>
      </c>
      <c r="AO45" s="12">
        <f t="shared" si="7"/>
        <v>5615.7</v>
      </c>
      <c r="AP45" s="12">
        <f t="shared" si="7"/>
        <v>5615.7</v>
      </c>
      <c r="AQ45" s="12">
        <f t="shared" si="2"/>
        <v>4680.7</v>
      </c>
      <c r="AR45" s="12">
        <f t="shared" si="3"/>
        <v>5814.4</v>
      </c>
      <c r="AS45" s="12">
        <f t="shared" si="4"/>
        <v>5624.6</v>
      </c>
      <c r="AT45" s="12">
        <f t="shared" si="5"/>
        <v>4680.7</v>
      </c>
      <c r="AU45" s="12">
        <f t="shared" si="5"/>
        <v>5814.4</v>
      </c>
      <c r="AV45" s="12">
        <f t="shared" si="5"/>
        <v>5624.6</v>
      </c>
      <c r="AW45" s="17" t="s">
        <v>87</v>
      </c>
    </row>
    <row r="46" spans="1:49" ht="384" x14ac:dyDescent="0.3">
      <c r="A46" s="65" t="s">
        <v>179</v>
      </c>
      <c r="B46" s="19">
        <v>6201</v>
      </c>
      <c r="C46" s="21" t="s">
        <v>87</v>
      </c>
      <c r="D46" s="19" t="s">
        <v>87</v>
      </c>
      <c r="E46" s="19" t="s">
        <v>87</v>
      </c>
      <c r="F46" s="19" t="s">
        <v>87</v>
      </c>
      <c r="G46" s="19" t="s">
        <v>87</v>
      </c>
      <c r="H46" s="19" t="s">
        <v>87</v>
      </c>
      <c r="I46" s="19" t="s">
        <v>87</v>
      </c>
      <c r="J46" s="19" t="s">
        <v>87</v>
      </c>
      <c r="K46" s="19" t="s">
        <v>87</v>
      </c>
      <c r="L46" s="19" t="s">
        <v>87</v>
      </c>
      <c r="M46" s="19" t="s">
        <v>87</v>
      </c>
      <c r="N46" s="19" t="s">
        <v>87</v>
      </c>
      <c r="O46" s="19" t="s">
        <v>87</v>
      </c>
      <c r="P46" s="19" t="s">
        <v>87</v>
      </c>
      <c r="Q46" s="19" t="s">
        <v>87</v>
      </c>
      <c r="R46" s="19" t="s">
        <v>87</v>
      </c>
      <c r="S46" s="19" t="s">
        <v>87</v>
      </c>
      <c r="T46" s="19" t="s">
        <v>87</v>
      </c>
      <c r="U46" s="19" t="s">
        <v>87</v>
      </c>
      <c r="V46" s="19" t="s">
        <v>87</v>
      </c>
      <c r="W46" s="21" t="s">
        <v>87</v>
      </c>
      <c r="X46" s="19" t="s">
        <v>87</v>
      </c>
      <c r="Y46" s="19" t="s">
        <v>87</v>
      </c>
      <c r="Z46" s="19" t="s">
        <v>87</v>
      </c>
      <c r="AA46" s="19" t="s">
        <v>87</v>
      </c>
      <c r="AB46" s="19" t="s">
        <v>87</v>
      </c>
      <c r="AC46" s="19" t="s">
        <v>87</v>
      </c>
      <c r="AD46" s="19" t="s">
        <v>87</v>
      </c>
      <c r="AE46" s="22">
        <f>AE47+AE48+AE49+AE50+AE51+AE52+AE53+AE54+AE55</f>
        <v>4680.7</v>
      </c>
      <c r="AF46" s="22">
        <f t="shared" ref="AF46:AJ46" si="14">AF47+AF48+AF49+AF50+AF51+AF52+AF53+AF54+AF55</f>
        <v>4680.7</v>
      </c>
      <c r="AG46" s="22">
        <f t="shared" si="14"/>
        <v>5814.4</v>
      </c>
      <c r="AH46" s="22">
        <f t="shared" si="14"/>
        <v>5624.6</v>
      </c>
      <c r="AI46" s="22">
        <f t="shared" si="14"/>
        <v>5615.7</v>
      </c>
      <c r="AJ46" s="22">
        <f t="shared" si="14"/>
        <v>5615.7</v>
      </c>
      <c r="AK46" s="22">
        <f t="shared" si="7"/>
        <v>4680.7</v>
      </c>
      <c r="AL46" s="22">
        <f t="shared" si="7"/>
        <v>4680.7</v>
      </c>
      <c r="AM46" s="22">
        <f t="shared" si="7"/>
        <v>5814.4</v>
      </c>
      <c r="AN46" s="22">
        <f t="shared" si="7"/>
        <v>5624.6</v>
      </c>
      <c r="AO46" s="22">
        <f t="shared" si="7"/>
        <v>5615.7</v>
      </c>
      <c r="AP46" s="22">
        <f t="shared" si="7"/>
        <v>5615.7</v>
      </c>
      <c r="AQ46" s="22">
        <f t="shared" si="2"/>
        <v>4680.7</v>
      </c>
      <c r="AR46" s="22">
        <f t="shared" si="3"/>
        <v>5814.4</v>
      </c>
      <c r="AS46" s="22">
        <f t="shared" si="4"/>
        <v>5624.6</v>
      </c>
      <c r="AT46" s="22">
        <f t="shared" si="5"/>
        <v>4680.7</v>
      </c>
      <c r="AU46" s="22">
        <f t="shared" si="5"/>
        <v>5814.4</v>
      </c>
      <c r="AV46" s="22">
        <f t="shared" si="5"/>
        <v>5624.6</v>
      </c>
      <c r="AW46" s="23" t="s">
        <v>87</v>
      </c>
    </row>
    <row r="47" spans="1:49" ht="312" x14ac:dyDescent="0.3">
      <c r="A47" s="24" t="s">
        <v>180</v>
      </c>
      <c r="B47" s="25">
        <v>6216</v>
      </c>
      <c r="C47" s="27" t="s">
        <v>181</v>
      </c>
      <c r="D47" s="25" t="s">
        <v>182</v>
      </c>
      <c r="E47" s="25" t="s">
        <v>183</v>
      </c>
      <c r="F47" s="25"/>
      <c r="G47" s="25"/>
      <c r="H47" s="25"/>
      <c r="I47" s="25"/>
      <c r="J47" s="25"/>
      <c r="K47" s="25"/>
      <c r="L47" s="25"/>
      <c r="M47" s="25"/>
      <c r="N47" s="25"/>
      <c r="O47" s="25"/>
      <c r="P47" s="25"/>
      <c r="Q47" s="25"/>
      <c r="R47" s="25"/>
      <c r="S47" s="25"/>
      <c r="T47" s="25"/>
      <c r="U47" s="25"/>
      <c r="V47" s="25"/>
      <c r="W47" s="27"/>
      <c r="X47" s="25"/>
      <c r="Y47" s="25"/>
      <c r="Z47" s="25"/>
      <c r="AA47" s="25"/>
      <c r="AB47" s="25"/>
      <c r="AC47" s="25">
        <v>11</v>
      </c>
      <c r="AD47" s="78" t="s">
        <v>184</v>
      </c>
      <c r="AE47" s="28">
        <v>129</v>
      </c>
      <c r="AF47" s="28">
        <v>129</v>
      </c>
      <c r="AG47" s="28">
        <v>142</v>
      </c>
      <c r="AH47" s="28">
        <v>0</v>
      </c>
      <c r="AI47" s="28">
        <v>0</v>
      </c>
      <c r="AJ47" s="28">
        <v>0</v>
      </c>
      <c r="AK47" s="28">
        <f t="shared" si="7"/>
        <v>129</v>
      </c>
      <c r="AL47" s="28">
        <f t="shared" si="7"/>
        <v>129</v>
      </c>
      <c r="AM47" s="28">
        <f t="shared" si="7"/>
        <v>142</v>
      </c>
      <c r="AN47" s="28">
        <f t="shared" si="7"/>
        <v>0</v>
      </c>
      <c r="AO47" s="28">
        <f t="shared" si="7"/>
        <v>0</v>
      </c>
      <c r="AP47" s="28">
        <f t="shared" si="7"/>
        <v>0</v>
      </c>
      <c r="AQ47" s="28">
        <f t="shared" si="2"/>
        <v>129</v>
      </c>
      <c r="AR47" s="28">
        <f t="shared" si="3"/>
        <v>142</v>
      </c>
      <c r="AS47" s="28">
        <f t="shared" si="4"/>
        <v>0</v>
      </c>
      <c r="AT47" s="28">
        <f t="shared" si="5"/>
        <v>129</v>
      </c>
      <c r="AU47" s="28">
        <f t="shared" si="5"/>
        <v>142</v>
      </c>
      <c r="AV47" s="28">
        <f t="shared" si="5"/>
        <v>0</v>
      </c>
      <c r="AW47" s="17" t="s">
        <v>95</v>
      </c>
    </row>
    <row r="48" spans="1:49" ht="192" x14ac:dyDescent="0.3">
      <c r="A48" s="9" t="s">
        <v>185</v>
      </c>
      <c r="B48" s="10">
        <v>6220</v>
      </c>
      <c r="C48" s="79" t="s">
        <v>91</v>
      </c>
      <c r="D48" s="70" t="s">
        <v>186</v>
      </c>
      <c r="E48" s="70" t="s">
        <v>93</v>
      </c>
      <c r="F48" s="10"/>
      <c r="G48" s="10"/>
      <c r="H48" s="10"/>
      <c r="I48" s="10"/>
      <c r="J48" s="10"/>
      <c r="K48" s="10"/>
      <c r="L48" s="10"/>
      <c r="M48" s="10"/>
      <c r="N48" s="10"/>
      <c r="O48" s="10"/>
      <c r="P48" s="10"/>
      <c r="Q48" s="10"/>
      <c r="R48" s="10"/>
      <c r="S48" s="10"/>
      <c r="T48" s="10"/>
      <c r="U48" s="10"/>
      <c r="V48" s="10"/>
      <c r="W48" s="11"/>
      <c r="X48" s="10"/>
      <c r="Y48" s="10"/>
      <c r="Z48" s="10"/>
      <c r="AA48" s="10"/>
      <c r="AB48" s="10"/>
      <c r="AC48" s="10"/>
      <c r="AD48" s="70" t="s">
        <v>147</v>
      </c>
      <c r="AE48" s="31">
        <v>178.5</v>
      </c>
      <c r="AF48" s="31">
        <v>178.5</v>
      </c>
      <c r="AG48" s="31">
        <v>273</v>
      </c>
      <c r="AH48" s="31">
        <v>273.5</v>
      </c>
      <c r="AI48" s="31">
        <v>274</v>
      </c>
      <c r="AJ48" s="31">
        <v>274</v>
      </c>
      <c r="AK48" s="12">
        <f t="shared" si="7"/>
        <v>178.5</v>
      </c>
      <c r="AL48" s="12">
        <f t="shared" si="7"/>
        <v>178.5</v>
      </c>
      <c r="AM48" s="12">
        <f t="shared" si="7"/>
        <v>273</v>
      </c>
      <c r="AN48" s="12">
        <f t="shared" si="7"/>
        <v>273.5</v>
      </c>
      <c r="AO48" s="12">
        <f t="shared" si="7"/>
        <v>274</v>
      </c>
      <c r="AP48" s="12">
        <f t="shared" si="7"/>
        <v>274</v>
      </c>
      <c r="AQ48" s="12">
        <f t="shared" si="2"/>
        <v>178.5</v>
      </c>
      <c r="AR48" s="12">
        <f t="shared" si="3"/>
        <v>273</v>
      </c>
      <c r="AS48" s="12">
        <f t="shared" si="4"/>
        <v>273.5</v>
      </c>
      <c r="AT48" s="12">
        <f t="shared" si="5"/>
        <v>178.5</v>
      </c>
      <c r="AU48" s="12">
        <f t="shared" si="5"/>
        <v>273</v>
      </c>
      <c r="AV48" s="12">
        <f t="shared" si="5"/>
        <v>273.5</v>
      </c>
      <c r="AW48" s="32" t="s">
        <v>95</v>
      </c>
    </row>
    <row r="49" spans="1:49" ht="20.399999999999999" x14ac:dyDescent="0.3">
      <c r="A49" s="101" t="s">
        <v>187</v>
      </c>
      <c r="B49" s="92">
        <v>6233</v>
      </c>
      <c r="C49" s="103" t="s">
        <v>188</v>
      </c>
      <c r="D49" s="105" t="s">
        <v>189</v>
      </c>
      <c r="E49" s="105" t="s">
        <v>190</v>
      </c>
      <c r="F49" s="92" t="s">
        <v>2</v>
      </c>
      <c r="G49" s="92" t="s">
        <v>2</v>
      </c>
      <c r="H49" s="92" t="s">
        <v>2</v>
      </c>
      <c r="I49" s="92" t="s">
        <v>2</v>
      </c>
      <c r="J49" s="92" t="s">
        <v>2</v>
      </c>
      <c r="K49" s="92" t="s">
        <v>2</v>
      </c>
      <c r="L49" s="92" t="s">
        <v>2</v>
      </c>
      <c r="M49" s="92" t="s">
        <v>2</v>
      </c>
      <c r="N49" s="92" t="s">
        <v>2</v>
      </c>
      <c r="O49" s="92" t="s">
        <v>2</v>
      </c>
      <c r="P49" s="92" t="s">
        <v>2</v>
      </c>
      <c r="Q49" s="92" t="s">
        <v>2</v>
      </c>
      <c r="R49" s="92" t="s">
        <v>2</v>
      </c>
      <c r="S49" s="92" t="s">
        <v>2</v>
      </c>
      <c r="T49" s="92" t="s">
        <v>2</v>
      </c>
      <c r="U49" s="92" t="s">
        <v>2</v>
      </c>
      <c r="V49" s="92" t="s">
        <v>2</v>
      </c>
      <c r="W49" s="97" t="s">
        <v>2</v>
      </c>
      <c r="X49" s="92" t="s">
        <v>2</v>
      </c>
      <c r="Y49" s="92" t="s">
        <v>2</v>
      </c>
      <c r="Z49" s="92" t="s">
        <v>2</v>
      </c>
      <c r="AA49" s="92" t="s">
        <v>2</v>
      </c>
      <c r="AB49" s="92" t="s">
        <v>2</v>
      </c>
      <c r="AC49" s="92" t="s">
        <v>2</v>
      </c>
      <c r="AD49" s="70" t="s">
        <v>147</v>
      </c>
      <c r="AE49" s="31">
        <v>143.69999999999999</v>
      </c>
      <c r="AF49" s="31">
        <v>143.69999999999999</v>
      </c>
      <c r="AG49" s="31">
        <v>142.1</v>
      </c>
      <c r="AH49" s="80">
        <v>142.19999999999999</v>
      </c>
      <c r="AI49" s="31">
        <v>142.4</v>
      </c>
      <c r="AJ49" s="31">
        <v>142.4</v>
      </c>
      <c r="AK49" s="12">
        <f t="shared" si="7"/>
        <v>143.69999999999999</v>
      </c>
      <c r="AL49" s="12">
        <f t="shared" si="7"/>
        <v>143.69999999999999</v>
      </c>
      <c r="AM49" s="12">
        <f t="shared" si="7"/>
        <v>142.1</v>
      </c>
      <c r="AN49" s="12">
        <f t="shared" si="7"/>
        <v>142.19999999999999</v>
      </c>
      <c r="AO49" s="12">
        <f t="shared" si="7"/>
        <v>142.4</v>
      </c>
      <c r="AP49" s="12">
        <f t="shared" si="7"/>
        <v>142.4</v>
      </c>
      <c r="AQ49" s="12">
        <f t="shared" si="2"/>
        <v>143.69999999999999</v>
      </c>
      <c r="AR49" s="12">
        <f t="shared" si="3"/>
        <v>142.1</v>
      </c>
      <c r="AS49" s="12">
        <f t="shared" si="4"/>
        <v>142.19999999999999</v>
      </c>
      <c r="AT49" s="12">
        <f t="shared" si="5"/>
        <v>143.69999999999999</v>
      </c>
      <c r="AU49" s="12">
        <f t="shared" si="5"/>
        <v>142.1</v>
      </c>
      <c r="AV49" s="12">
        <f t="shared" si="5"/>
        <v>142.19999999999999</v>
      </c>
      <c r="AW49" s="32" t="s">
        <v>95</v>
      </c>
    </row>
    <row r="50" spans="1:49" ht="20.399999999999999" x14ac:dyDescent="0.3">
      <c r="A50" s="102"/>
      <c r="B50" s="93"/>
      <c r="C50" s="104"/>
      <c r="D50" s="93"/>
      <c r="E50" s="93"/>
      <c r="F50" s="93"/>
      <c r="G50" s="93"/>
      <c r="H50" s="93"/>
      <c r="I50" s="93"/>
      <c r="J50" s="93"/>
      <c r="K50" s="93"/>
      <c r="L50" s="93"/>
      <c r="M50" s="93"/>
      <c r="N50" s="93"/>
      <c r="O50" s="93"/>
      <c r="P50" s="93"/>
      <c r="Q50" s="93"/>
      <c r="R50" s="93"/>
      <c r="S50" s="93"/>
      <c r="T50" s="93"/>
      <c r="U50" s="93"/>
      <c r="V50" s="93"/>
      <c r="W50" s="98"/>
      <c r="X50" s="93"/>
      <c r="Y50" s="93"/>
      <c r="Z50" s="93"/>
      <c r="AA50" s="93"/>
      <c r="AB50" s="93"/>
      <c r="AC50" s="93"/>
      <c r="AD50" s="55" t="s">
        <v>191</v>
      </c>
      <c r="AE50" s="62">
        <v>224.9</v>
      </c>
      <c r="AF50" s="62">
        <v>224.9</v>
      </c>
      <c r="AG50" s="62">
        <v>237.8</v>
      </c>
      <c r="AH50" s="62">
        <v>237.8</v>
      </c>
      <c r="AI50" s="62">
        <v>237.8</v>
      </c>
      <c r="AJ50" s="62">
        <v>237.8</v>
      </c>
      <c r="AK50" s="12">
        <f t="shared" si="7"/>
        <v>224.9</v>
      </c>
      <c r="AL50" s="12">
        <f t="shared" si="7"/>
        <v>224.9</v>
      </c>
      <c r="AM50" s="12">
        <f t="shared" si="7"/>
        <v>237.8</v>
      </c>
      <c r="AN50" s="12">
        <f t="shared" si="7"/>
        <v>237.8</v>
      </c>
      <c r="AO50" s="12">
        <f t="shared" si="7"/>
        <v>237.8</v>
      </c>
      <c r="AP50" s="12">
        <f t="shared" si="7"/>
        <v>237.8</v>
      </c>
      <c r="AQ50" s="12">
        <f t="shared" si="2"/>
        <v>224.9</v>
      </c>
      <c r="AR50" s="12">
        <f t="shared" si="3"/>
        <v>237.8</v>
      </c>
      <c r="AS50" s="12">
        <f t="shared" si="4"/>
        <v>237.8</v>
      </c>
      <c r="AT50" s="12">
        <f t="shared" si="5"/>
        <v>224.9</v>
      </c>
      <c r="AU50" s="12">
        <f t="shared" si="5"/>
        <v>237.8</v>
      </c>
      <c r="AV50" s="12">
        <f t="shared" si="5"/>
        <v>237.8</v>
      </c>
      <c r="AW50" s="69" t="s">
        <v>95</v>
      </c>
    </row>
    <row r="51" spans="1:49" ht="300" x14ac:dyDescent="0.3">
      <c r="A51" s="59" t="s">
        <v>192</v>
      </c>
      <c r="B51" s="55">
        <v>6236</v>
      </c>
      <c r="C51" s="73" t="s">
        <v>91</v>
      </c>
      <c r="D51" s="55" t="s">
        <v>186</v>
      </c>
      <c r="E51" s="55" t="s">
        <v>93</v>
      </c>
      <c r="F51" s="55" t="s">
        <v>2</v>
      </c>
      <c r="G51" s="55" t="s">
        <v>2</v>
      </c>
      <c r="H51" s="55" t="s">
        <v>2</v>
      </c>
      <c r="I51" s="55" t="s">
        <v>2</v>
      </c>
      <c r="J51" s="55" t="s">
        <v>2</v>
      </c>
      <c r="K51" s="55" t="s">
        <v>2</v>
      </c>
      <c r="L51" s="55" t="s">
        <v>2</v>
      </c>
      <c r="M51" s="55" t="s">
        <v>2</v>
      </c>
      <c r="N51" s="55" t="s">
        <v>2</v>
      </c>
      <c r="O51" s="55" t="s">
        <v>2</v>
      </c>
      <c r="P51" s="55" t="s">
        <v>2</v>
      </c>
      <c r="Q51" s="55" t="s">
        <v>2</v>
      </c>
      <c r="R51" s="55" t="s">
        <v>2</v>
      </c>
      <c r="S51" s="55" t="s">
        <v>2</v>
      </c>
      <c r="T51" s="55" t="s">
        <v>2</v>
      </c>
      <c r="U51" s="55" t="s">
        <v>2</v>
      </c>
      <c r="V51" s="55" t="s">
        <v>2</v>
      </c>
      <c r="W51" s="57" t="s">
        <v>2</v>
      </c>
      <c r="X51" s="55" t="s">
        <v>2</v>
      </c>
      <c r="Y51" s="55" t="s">
        <v>2</v>
      </c>
      <c r="Z51" s="55" t="s">
        <v>2</v>
      </c>
      <c r="AA51" s="55" t="s">
        <v>2</v>
      </c>
      <c r="AB51" s="55" t="s">
        <v>2</v>
      </c>
      <c r="AC51" s="55" t="s">
        <v>2</v>
      </c>
      <c r="AD51" s="55" t="s">
        <v>147</v>
      </c>
      <c r="AE51" s="62">
        <v>522.1</v>
      </c>
      <c r="AF51" s="62">
        <v>522.1</v>
      </c>
      <c r="AG51" s="62">
        <v>516</v>
      </c>
      <c r="AH51" s="62">
        <v>517</v>
      </c>
      <c r="AI51" s="62">
        <v>519.79999999999995</v>
      </c>
      <c r="AJ51" s="62">
        <v>519.79999999999995</v>
      </c>
      <c r="AK51" s="12">
        <f t="shared" si="7"/>
        <v>522.1</v>
      </c>
      <c r="AL51" s="12">
        <f t="shared" si="7"/>
        <v>522.1</v>
      </c>
      <c r="AM51" s="12">
        <f t="shared" si="7"/>
        <v>516</v>
      </c>
      <c r="AN51" s="12">
        <f t="shared" si="7"/>
        <v>517</v>
      </c>
      <c r="AO51" s="12">
        <f t="shared" si="7"/>
        <v>519.79999999999995</v>
      </c>
      <c r="AP51" s="12">
        <f t="shared" si="7"/>
        <v>519.79999999999995</v>
      </c>
      <c r="AQ51" s="12">
        <f t="shared" si="2"/>
        <v>522.1</v>
      </c>
      <c r="AR51" s="12">
        <f t="shared" si="3"/>
        <v>516</v>
      </c>
      <c r="AS51" s="12">
        <f t="shared" si="4"/>
        <v>517</v>
      </c>
      <c r="AT51" s="12">
        <f t="shared" si="5"/>
        <v>522.1</v>
      </c>
      <c r="AU51" s="12">
        <f t="shared" si="5"/>
        <v>516</v>
      </c>
      <c r="AV51" s="12">
        <f t="shared" si="5"/>
        <v>517</v>
      </c>
      <c r="AW51" s="69" t="s">
        <v>95</v>
      </c>
    </row>
    <row r="52" spans="1:49" ht="156" x14ac:dyDescent="0.3">
      <c r="A52" s="65" t="s">
        <v>193</v>
      </c>
      <c r="B52" s="19">
        <v>6237</v>
      </c>
      <c r="C52" s="20" t="s">
        <v>91</v>
      </c>
      <c r="D52" s="19" t="s">
        <v>186</v>
      </c>
      <c r="E52" s="19" t="s">
        <v>93</v>
      </c>
      <c r="F52" s="19" t="s">
        <v>2</v>
      </c>
      <c r="G52" s="19" t="s">
        <v>2</v>
      </c>
      <c r="H52" s="19" t="s">
        <v>2</v>
      </c>
      <c r="I52" s="19" t="s">
        <v>2</v>
      </c>
      <c r="J52" s="19" t="s">
        <v>2</v>
      </c>
      <c r="K52" s="19" t="s">
        <v>2</v>
      </c>
      <c r="L52" s="19" t="s">
        <v>2</v>
      </c>
      <c r="M52" s="19" t="s">
        <v>2</v>
      </c>
      <c r="N52" s="19" t="s">
        <v>2</v>
      </c>
      <c r="O52" s="19" t="s">
        <v>2</v>
      </c>
      <c r="P52" s="19" t="s">
        <v>2</v>
      </c>
      <c r="Q52" s="19" t="s">
        <v>2</v>
      </c>
      <c r="R52" s="19" t="s">
        <v>2</v>
      </c>
      <c r="S52" s="19" t="s">
        <v>2</v>
      </c>
      <c r="T52" s="19" t="s">
        <v>2</v>
      </c>
      <c r="U52" s="19" t="s">
        <v>2</v>
      </c>
      <c r="V52" s="19" t="s">
        <v>2</v>
      </c>
      <c r="W52" s="21" t="s">
        <v>2</v>
      </c>
      <c r="X52" s="19" t="s">
        <v>2</v>
      </c>
      <c r="Y52" s="19" t="s">
        <v>2</v>
      </c>
      <c r="Z52" s="19" t="s">
        <v>2</v>
      </c>
      <c r="AA52" s="19" t="s">
        <v>2</v>
      </c>
      <c r="AB52" s="19" t="s">
        <v>2</v>
      </c>
      <c r="AC52" s="19" t="s">
        <v>2</v>
      </c>
      <c r="AD52" s="19" t="s">
        <v>147</v>
      </c>
      <c r="AE52" s="22">
        <v>503</v>
      </c>
      <c r="AF52" s="22">
        <v>503</v>
      </c>
      <c r="AG52" s="22">
        <v>499</v>
      </c>
      <c r="AH52" s="22">
        <v>499.5</v>
      </c>
      <c r="AI52" s="22">
        <v>505.4</v>
      </c>
      <c r="AJ52" s="22">
        <v>505.4</v>
      </c>
      <c r="AK52" s="12">
        <f t="shared" si="7"/>
        <v>503</v>
      </c>
      <c r="AL52" s="12">
        <f t="shared" si="7"/>
        <v>503</v>
      </c>
      <c r="AM52" s="12">
        <f t="shared" si="7"/>
        <v>499</v>
      </c>
      <c r="AN52" s="12">
        <f t="shared" si="7"/>
        <v>499.5</v>
      </c>
      <c r="AO52" s="12">
        <f t="shared" si="7"/>
        <v>505.4</v>
      </c>
      <c r="AP52" s="12">
        <f t="shared" si="7"/>
        <v>505.4</v>
      </c>
      <c r="AQ52" s="12">
        <f t="shared" si="2"/>
        <v>503</v>
      </c>
      <c r="AR52" s="12">
        <f t="shared" si="3"/>
        <v>499</v>
      </c>
      <c r="AS52" s="12">
        <f t="shared" si="4"/>
        <v>499.5</v>
      </c>
      <c r="AT52" s="12">
        <f t="shared" si="5"/>
        <v>503</v>
      </c>
      <c r="AU52" s="12">
        <f t="shared" si="5"/>
        <v>499</v>
      </c>
      <c r="AV52" s="12">
        <f t="shared" si="5"/>
        <v>499.5</v>
      </c>
      <c r="AW52" s="23" t="s">
        <v>95</v>
      </c>
    </row>
    <row r="53" spans="1:49" ht="132.6" x14ac:dyDescent="0.3">
      <c r="A53" s="94" t="s">
        <v>194</v>
      </c>
      <c r="B53" s="34">
        <v>6239</v>
      </c>
      <c r="C53" s="35" t="s">
        <v>91</v>
      </c>
      <c r="D53" s="34" t="s">
        <v>195</v>
      </c>
      <c r="E53" s="34" t="s">
        <v>93</v>
      </c>
      <c r="F53" s="19" t="s">
        <v>2</v>
      </c>
      <c r="G53" s="19" t="s">
        <v>2</v>
      </c>
      <c r="H53" s="19" t="s">
        <v>2</v>
      </c>
      <c r="I53" s="19" t="s">
        <v>2</v>
      </c>
      <c r="J53" s="19" t="s">
        <v>2</v>
      </c>
      <c r="K53" s="19" t="s">
        <v>2</v>
      </c>
      <c r="L53" s="19" t="s">
        <v>2</v>
      </c>
      <c r="M53" s="19" t="s">
        <v>2</v>
      </c>
      <c r="N53" s="19" t="s">
        <v>2</v>
      </c>
      <c r="O53" s="19" t="s">
        <v>2</v>
      </c>
      <c r="P53" s="19" t="s">
        <v>2</v>
      </c>
      <c r="Q53" s="19" t="s">
        <v>2</v>
      </c>
      <c r="R53" s="19" t="s">
        <v>2</v>
      </c>
      <c r="S53" s="19" t="s">
        <v>2</v>
      </c>
      <c r="T53" s="19" t="s">
        <v>2</v>
      </c>
      <c r="U53" s="19" t="s">
        <v>2</v>
      </c>
      <c r="V53" s="19" t="s">
        <v>2</v>
      </c>
      <c r="W53" s="21" t="s">
        <v>2</v>
      </c>
      <c r="X53" s="19" t="s">
        <v>2</v>
      </c>
      <c r="Y53" s="19" t="s">
        <v>2</v>
      </c>
      <c r="Z53" s="19" t="s">
        <v>2</v>
      </c>
      <c r="AA53" s="19" t="s">
        <v>2</v>
      </c>
      <c r="AB53" s="19" t="s">
        <v>2</v>
      </c>
      <c r="AC53" s="19" t="s">
        <v>2</v>
      </c>
      <c r="AD53" s="19" t="s">
        <v>147</v>
      </c>
      <c r="AE53" s="22">
        <v>545.5</v>
      </c>
      <c r="AF53" s="22">
        <v>545.5</v>
      </c>
      <c r="AG53" s="22">
        <v>641.5</v>
      </c>
      <c r="AH53" s="22">
        <v>591.6</v>
      </c>
      <c r="AI53" s="22">
        <v>573.29999999999995</v>
      </c>
      <c r="AJ53" s="22">
        <v>573.29999999999995</v>
      </c>
      <c r="AK53" s="12">
        <f t="shared" si="7"/>
        <v>545.5</v>
      </c>
      <c r="AL53" s="12">
        <f t="shared" si="7"/>
        <v>545.5</v>
      </c>
      <c r="AM53" s="12">
        <f t="shared" si="7"/>
        <v>641.5</v>
      </c>
      <c r="AN53" s="12">
        <f t="shared" si="7"/>
        <v>591.6</v>
      </c>
      <c r="AO53" s="12">
        <f t="shared" si="7"/>
        <v>573.29999999999995</v>
      </c>
      <c r="AP53" s="12">
        <f t="shared" si="7"/>
        <v>573.29999999999995</v>
      </c>
      <c r="AQ53" s="12">
        <f t="shared" si="2"/>
        <v>545.5</v>
      </c>
      <c r="AR53" s="12">
        <f t="shared" si="3"/>
        <v>641.5</v>
      </c>
      <c r="AS53" s="12">
        <f t="shared" si="4"/>
        <v>591.6</v>
      </c>
      <c r="AT53" s="12">
        <f t="shared" si="5"/>
        <v>545.5</v>
      </c>
      <c r="AU53" s="12">
        <f t="shared" si="5"/>
        <v>641.5</v>
      </c>
      <c r="AV53" s="12">
        <f t="shared" si="5"/>
        <v>591.6</v>
      </c>
      <c r="AW53" s="23" t="s">
        <v>95</v>
      </c>
    </row>
    <row r="54" spans="1:49" ht="20.399999999999999" x14ac:dyDescent="0.3">
      <c r="A54" s="95"/>
      <c r="B54" s="55" t="s">
        <v>2</v>
      </c>
      <c r="C54" s="57" t="s">
        <v>2</v>
      </c>
      <c r="D54" s="55" t="s">
        <v>2</v>
      </c>
      <c r="E54" s="55" t="s">
        <v>2</v>
      </c>
      <c r="F54" s="55" t="s">
        <v>2</v>
      </c>
      <c r="G54" s="55" t="s">
        <v>2</v>
      </c>
      <c r="H54" s="55" t="s">
        <v>2</v>
      </c>
      <c r="I54" s="55" t="s">
        <v>2</v>
      </c>
      <c r="J54" s="55" t="s">
        <v>2</v>
      </c>
      <c r="K54" s="55" t="s">
        <v>2</v>
      </c>
      <c r="L54" s="55" t="s">
        <v>2</v>
      </c>
      <c r="M54" s="55" t="s">
        <v>2</v>
      </c>
      <c r="N54" s="55" t="s">
        <v>2</v>
      </c>
      <c r="O54" s="55" t="s">
        <v>2</v>
      </c>
      <c r="P54" s="55" t="s">
        <v>2</v>
      </c>
      <c r="Q54" s="55" t="s">
        <v>2</v>
      </c>
      <c r="R54" s="55" t="s">
        <v>2</v>
      </c>
      <c r="S54" s="55" t="s">
        <v>2</v>
      </c>
      <c r="T54" s="55" t="s">
        <v>2</v>
      </c>
      <c r="U54" s="55" t="s">
        <v>2</v>
      </c>
      <c r="V54" s="55" t="s">
        <v>2</v>
      </c>
      <c r="W54" s="57" t="s">
        <v>2</v>
      </c>
      <c r="X54" s="55" t="s">
        <v>2</v>
      </c>
      <c r="Y54" s="55" t="s">
        <v>2</v>
      </c>
      <c r="Z54" s="55" t="s">
        <v>2</v>
      </c>
      <c r="AA54" s="55" t="s">
        <v>2</v>
      </c>
      <c r="AB54" s="55" t="s">
        <v>2</v>
      </c>
      <c r="AC54" s="55" t="s">
        <v>2</v>
      </c>
      <c r="AD54" s="55" t="s">
        <v>102</v>
      </c>
      <c r="AE54" s="62">
        <v>0</v>
      </c>
      <c r="AF54" s="62">
        <v>0</v>
      </c>
      <c r="AG54" s="62">
        <v>0</v>
      </c>
      <c r="AH54" s="62">
        <v>0</v>
      </c>
      <c r="AI54" s="62">
        <v>0</v>
      </c>
      <c r="AJ54" s="62">
        <v>0</v>
      </c>
      <c r="AK54" s="12">
        <f t="shared" si="7"/>
        <v>0</v>
      </c>
      <c r="AL54" s="12">
        <f t="shared" si="7"/>
        <v>0</v>
      </c>
      <c r="AM54" s="12">
        <f t="shared" si="7"/>
        <v>0</v>
      </c>
      <c r="AN54" s="12">
        <f t="shared" si="7"/>
        <v>0</v>
      </c>
      <c r="AO54" s="12">
        <f t="shared" si="7"/>
        <v>0</v>
      </c>
      <c r="AP54" s="12">
        <f t="shared" si="7"/>
        <v>0</v>
      </c>
      <c r="AQ54" s="12">
        <f t="shared" si="2"/>
        <v>0</v>
      </c>
      <c r="AR54" s="12">
        <f t="shared" si="3"/>
        <v>0</v>
      </c>
      <c r="AS54" s="12">
        <f t="shared" si="4"/>
        <v>0</v>
      </c>
      <c r="AT54" s="12">
        <f t="shared" si="5"/>
        <v>0</v>
      </c>
      <c r="AU54" s="12">
        <f t="shared" si="5"/>
        <v>0</v>
      </c>
      <c r="AV54" s="12">
        <f t="shared" si="5"/>
        <v>0</v>
      </c>
      <c r="AW54" s="17" t="s">
        <v>95</v>
      </c>
    </row>
    <row r="55" spans="1:49" ht="132.6" x14ac:dyDescent="0.3">
      <c r="A55" s="81" t="s">
        <v>196</v>
      </c>
      <c r="B55" s="19">
        <v>6242</v>
      </c>
      <c r="C55" s="21" t="s">
        <v>91</v>
      </c>
      <c r="D55" s="19" t="s">
        <v>195</v>
      </c>
      <c r="E55" s="19" t="s">
        <v>93</v>
      </c>
      <c r="F55" s="55"/>
      <c r="G55" s="55"/>
      <c r="H55" s="55"/>
      <c r="I55" s="55"/>
      <c r="J55" s="55"/>
      <c r="K55" s="55"/>
      <c r="L55" s="55"/>
      <c r="M55" s="55"/>
      <c r="N55" s="55"/>
      <c r="O55" s="55"/>
      <c r="P55" s="55"/>
      <c r="Q55" s="55"/>
      <c r="R55" s="55"/>
      <c r="S55" s="55"/>
      <c r="T55" s="55"/>
      <c r="U55" s="55"/>
      <c r="V55" s="55"/>
      <c r="W55" s="57"/>
      <c r="X55" s="55"/>
      <c r="Y55" s="55"/>
      <c r="Z55" s="55"/>
      <c r="AA55" s="55"/>
      <c r="AB55" s="55"/>
      <c r="AC55" s="55"/>
      <c r="AD55" s="61" t="s">
        <v>124</v>
      </c>
      <c r="AE55" s="62">
        <v>2434</v>
      </c>
      <c r="AF55" s="62">
        <v>2434</v>
      </c>
      <c r="AG55" s="62">
        <v>3363</v>
      </c>
      <c r="AH55" s="62">
        <v>3363</v>
      </c>
      <c r="AI55" s="62">
        <v>3363</v>
      </c>
      <c r="AJ55" s="62">
        <v>3363</v>
      </c>
      <c r="AK55" s="14">
        <f t="shared" si="7"/>
        <v>2434</v>
      </c>
      <c r="AL55" s="44">
        <f t="shared" si="7"/>
        <v>2434</v>
      </c>
      <c r="AM55" s="44">
        <f t="shared" si="7"/>
        <v>3363</v>
      </c>
      <c r="AN55" s="44">
        <f t="shared" si="7"/>
        <v>3363</v>
      </c>
      <c r="AO55" s="44">
        <f t="shared" si="7"/>
        <v>3363</v>
      </c>
      <c r="AP55" s="44">
        <f t="shared" si="7"/>
        <v>3363</v>
      </c>
      <c r="AQ55" s="44">
        <f t="shared" si="2"/>
        <v>2434</v>
      </c>
      <c r="AR55" s="44">
        <f t="shared" si="3"/>
        <v>3363</v>
      </c>
      <c r="AS55" s="44">
        <f t="shared" si="4"/>
        <v>3363</v>
      </c>
      <c r="AT55" s="44">
        <f t="shared" si="5"/>
        <v>2434</v>
      </c>
      <c r="AU55" s="44">
        <f t="shared" si="5"/>
        <v>3363</v>
      </c>
      <c r="AV55" s="44">
        <f t="shared" si="5"/>
        <v>3363</v>
      </c>
      <c r="AW55" s="15" t="s">
        <v>95</v>
      </c>
    </row>
    <row r="56" spans="1:49" ht="204" x14ac:dyDescent="0.3">
      <c r="A56" s="82" t="s">
        <v>197</v>
      </c>
      <c r="B56" s="55">
        <v>6400</v>
      </c>
      <c r="C56" s="21" t="s">
        <v>91</v>
      </c>
      <c r="D56" s="55" t="s">
        <v>198</v>
      </c>
      <c r="E56" s="19" t="s">
        <v>93</v>
      </c>
      <c r="F56" s="55"/>
      <c r="G56" s="55"/>
      <c r="H56" s="55"/>
      <c r="I56" s="55"/>
      <c r="J56" s="55"/>
      <c r="K56" s="55"/>
      <c r="L56" s="55"/>
      <c r="M56" s="55"/>
      <c r="N56" s="55"/>
      <c r="O56" s="55"/>
      <c r="P56" s="55"/>
      <c r="Q56" s="55"/>
      <c r="R56" s="55"/>
      <c r="S56" s="55"/>
      <c r="T56" s="55"/>
      <c r="U56" s="55"/>
      <c r="V56" s="55"/>
      <c r="W56" s="57"/>
      <c r="X56" s="55"/>
      <c r="Y56" s="55"/>
      <c r="Z56" s="55"/>
      <c r="AA56" s="55"/>
      <c r="AB56" s="55"/>
      <c r="AC56" s="55"/>
      <c r="AD56" s="61"/>
      <c r="AE56" s="62"/>
      <c r="AF56" s="62"/>
      <c r="AG56" s="62"/>
      <c r="AH56" s="62">
        <v>516.6</v>
      </c>
      <c r="AI56" s="62">
        <v>1067.3</v>
      </c>
      <c r="AJ56" s="62"/>
      <c r="AK56" s="14"/>
      <c r="AL56" s="44"/>
      <c r="AM56" s="44"/>
      <c r="AN56" s="44">
        <f t="shared" si="7"/>
        <v>516.6</v>
      </c>
      <c r="AO56" s="44">
        <f t="shared" si="7"/>
        <v>1067.3</v>
      </c>
      <c r="AP56" s="44"/>
      <c r="AQ56" s="44"/>
      <c r="AR56" s="44"/>
      <c r="AS56" s="44">
        <f t="shared" si="4"/>
        <v>516.6</v>
      </c>
      <c r="AT56" s="44"/>
      <c r="AU56" s="44"/>
      <c r="AV56" s="44">
        <f t="shared" si="5"/>
        <v>516.6</v>
      </c>
      <c r="AW56" s="15" t="s">
        <v>95</v>
      </c>
    </row>
    <row r="57" spans="1:49" ht="96" x14ac:dyDescent="0.3">
      <c r="A57" s="59" t="s">
        <v>199</v>
      </c>
      <c r="B57" s="55"/>
      <c r="C57" s="57" t="s">
        <v>87</v>
      </c>
      <c r="D57" s="55" t="s">
        <v>87</v>
      </c>
      <c r="E57" s="55" t="s">
        <v>87</v>
      </c>
      <c r="F57" s="55" t="s">
        <v>87</v>
      </c>
      <c r="G57" s="55" t="s">
        <v>87</v>
      </c>
      <c r="H57" s="55" t="s">
        <v>87</v>
      </c>
      <c r="I57" s="55" t="s">
        <v>87</v>
      </c>
      <c r="J57" s="55" t="s">
        <v>87</v>
      </c>
      <c r="K57" s="55" t="s">
        <v>87</v>
      </c>
      <c r="L57" s="55" t="s">
        <v>87</v>
      </c>
      <c r="M57" s="55" t="s">
        <v>87</v>
      </c>
      <c r="N57" s="55" t="s">
        <v>87</v>
      </c>
      <c r="O57" s="55" t="s">
        <v>87</v>
      </c>
      <c r="P57" s="55" t="s">
        <v>87</v>
      </c>
      <c r="Q57" s="55" t="s">
        <v>87</v>
      </c>
      <c r="R57" s="55" t="s">
        <v>87</v>
      </c>
      <c r="S57" s="55" t="s">
        <v>87</v>
      </c>
      <c r="T57" s="55" t="s">
        <v>87</v>
      </c>
      <c r="U57" s="55" t="s">
        <v>87</v>
      </c>
      <c r="V57" s="55" t="s">
        <v>87</v>
      </c>
      <c r="W57" s="57" t="s">
        <v>87</v>
      </c>
      <c r="X57" s="55" t="s">
        <v>87</v>
      </c>
      <c r="Y57" s="55" t="s">
        <v>87</v>
      </c>
      <c r="Z57" s="55" t="s">
        <v>87</v>
      </c>
      <c r="AA57" s="55" t="s">
        <v>87</v>
      </c>
      <c r="AB57" s="55" t="s">
        <v>87</v>
      </c>
      <c r="AC57" s="55" t="s">
        <v>87</v>
      </c>
      <c r="AD57" s="55" t="s">
        <v>87</v>
      </c>
      <c r="AE57" s="62">
        <f t="shared" ref="AE57:AJ57" si="15">AE9</f>
        <v>68501.8</v>
      </c>
      <c r="AF57" s="62">
        <f t="shared" si="15"/>
        <v>67270.5</v>
      </c>
      <c r="AG57" s="62">
        <f t="shared" si="15"/>
        <v>61014.499999999993</v>
      </c>
      <c r="AH57" s="62">
        <f t="shared" si="15"/>
        <v>42340.899999999994</v>
      </c>
      <c r="AI57" s="62">
        <f t="shared" si="15"/>
        <v>43231.5</v>
      </c>
      <c r="AJ57" s="62">
        <f t="shared" si="15"/>
        <v>42035.1</v>
      </c>
      <c r="AK57" s="31">
        <f t="shared" si="7"/>
        <v>68501.8</v>
      </c>
      <c r="AL57" s="83">
        <f t="shared" si="7"/>
        <v>67270.5</v>
      </c>
      <c r="AM57" s="84">
        <f t="shared" si="7"/>
        <v>61014.499999999993</v>
      </c>
      <c r="AN57" s="85">
        <f t="shared" si="7"/>
        <v>42340.899999999994</v>
      </c>
      <c r="AO57" s="62">
        <f t="shared" si="7"/>
        <v>43231.5</v>
      </c>
      <c r="AP57" s="86">
        <f>AJ57</f>
        <v>42035.1</v>
      </c>
      <c r="AQ57" s="87">
        <f t="shared" si="2"/>
        <v>67270.5</v>
      </c>
      <c r="AR57" s="84">
        <f t="shared" si="3"/>
        <v>61014.499999999993</v>
      </c>
      <c r="AS57" s="85">
        <f t="shared" si="4"/>
        <v>42340.899999999994</v>
      </c>
      <c r="AT57" s="83">
        <f t="shared" si="5"/>
        <v>67270.5</v>
      </c>
      <c r="AU57" s="84">
        <f t="shared" si="5"/>
        <v>61014.499999999993</v>
      </c>
      <c r="AV57" s="86">
        <f t="shared" si="5"/>
        <v>42340.899999999994</v>
      </c>
      <c r="AW57" s="88" t="s">
        <v>87</v>
      </c>
    </row>
    <row r="58" spans="1:49" x14ac:dyDescent="0.3">
      <c r="A58" s="89"/>
      <c r="B58" s="89"/>
      <c r="C58" s="90"/>
      <c r="D58" s="89"/>
      <c r="E58" s="89"/>
      <c r="F58" s="89"/>
      <c r="G58" s="89"/>
      <c r="H58" s="89"/>
      <c r="I58" s="89"/>
      <c r="J58" s="89"/>
      <c r="K58" s="89"/>
      <c r="L58" s="89"/>
      <c r="M58" s="89"/>
      <c r="N58" s="89"/>
      <c r="O58" s="89"/>
      <c r="P58" s="89"/>
      <c r="Q58" s="89"/>
      <c r="R58" s="89"/>
      <c r="S58" s="89"/>
      <c r="T58" s="89"/>
      <c r="U58" s="89"/>
      <c r="V58" s="89"/>
      <c r="W58" s="90"/>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90"/>
    </row>
    <row r="59" spans="1:49" ht="18" x14ac:dyDescent="0.35">
      <c r="A59" s="96" t="s">
        <v>200</v>
      </c>
      <c r="B59" s="96"/>
      <c r="C59" s="96"/>
      <c r="D59" s="96"/>
      <c r="E59" s="96"/>
      <c r="F59" s="96"/>
      <c r="G59" s="96"/>
      <c r="H59" s="96"/>
      <c r="I59" s="96"/>
      <c r="J59" s="96"/>
      <c r="K59" s="96"/>
      <c r="L59" s="96"/>
      <c r="M59" s="96"/>
      <c r="N59" s="96"/>
      <c r="O59" s="96"/>
      <c r="P59" s="96"/>
      <c r="Q59" s="96"/>
      <c r="R59" s="96"/>
      <c r="S59" s="96"/>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row>
    <row r="60" spans="1:49" x14ac:dyDescent="0.3">
      <c r="A60" s="89"/>
      <c r="B60" s="89"/>
      <c r="C60" s="90"/>
      <c r="D60" s="89"/>
      <c r="E60" s="89"/>
      <c r="F60" s="89"/>
      <c r="G60" s="89"/>
      <c r="H60" s="89"/>
      <c r="I60" s="89"/>
      <c r="J60" s="89"/>
      <c r="K60" s="89"/>
      <c r="L60" s="89"/>
      <c r="M60" s="89"/>
      <c r="N60" s="89"/>
      <c r="O60" s="89"/>
      <c r="P60" s="89"/>
      <c r="Q60" s="89"/>
      <c r="R60" s="89"/>
      <c r="S60" s="89"/>
      <c r="T60" s="89"/>
      <c r="U60" s="89"/>
      <c r="V60" s="89"/>
      <c r="W60" s="90"/>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90"/>
    </row>
    <row r="61" spans="1:49" x14ac:dyDescent="0.3">
      <c r="A61" s="89"/>
      <c r="B61" s="89"/>
      <c r="C61" s="90"/>
      <c r="D61" s="89"/>
      <c r="E61" s="89"/>
      <c r="F61" s="89"/>
      <c r="G61" s="89"/>
      <c r="H61" s="89"/>
      <c r="I61" s="89"/>
      <c r="J61" s="89"/>
      <c r="K61" s="89"/>
      <c r="L61" s="89"/>
      <c r="M61" s="89"/>
      <c r="N61" s="89"/>
      <c r="O61" s="89"/>
      <c r="P61" s="89"/>
      <c r="Q61" s="89"/>
      <c r="R61" s="89"/>
      <c r="S61" s="89"/>
      <c r="T61" s="89"/>
      <c r="U61" s="89"/>
      <c r="V61" s="89"/>
      <c r="W61" s="90"/>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90"/>
    </row>
  </sheetData>
  <mergeCells count="157">
    <mergeCell ref="A1:AW1"/>
    <mergeCell ref="A2:T2"/>
    <mergeCell ref="A4:A7"/>
    <mergeCell ref="B4:B7"/>
    <mergeCell ref="C4:AB4"/>
    <mergeCell ref="AC4:AC7"/>
    <mergeCell ref="AD4:AD6"/>
    <mergeCell ref="AE4:AJ4"/>
    <mergeCell ref="AK4:AP4"/>
    <mergeCell ref="AQ4:AS4"/>
    <mergeCell ref="AT4:AV4"/>
    <mergeCell ref="AW4:AW7"/>
    <mergeCell ref="C5:V5"/>
    <mergeCell ref="W5:AB5"/>
    <mergeCell ref="AE5:AF5"/>
    <mergeCell ref="AG5:AG7"/>
    <mergeCell ref="AH5:AH7"/>
    <mergeCell ref="AI5:AJ5"/>
    <mergeCell ref="AK5:AL5"/>
    <mergeCell ref="AM5:AM7"/>
    <mergeCell ref="AE6:AE7"/>
    <mergeCell ref="AF6:AF7"/>
    <mergeCell ref="AI6:AI7"/>
    <mergeCell ref="AJ6:AJ7"/>
    <mergeCell ref="AK6:AK7"/>
    <mergeCell ref="AL6:AL7"/>
    <mergeCell ref="AU5:AU7"/>
    <mergeCell ref="AV5:AV7"/>
    <mergeCell ref="C6:E6"/>
    <mergeCell ref="F6:I6"/>
    <mergeCell ref="J6:L6"/>
    <mergeCell ref="M6:P6"/>
    <mergeCell ref="Q6:S6"/>
    <mergeCell ref="T6:V6"/>
    <mergeCell ref="W6:Y6"/>
    <mergeCell ref="Z6:AB6"/>
    <mergeCell ref="AN5:AN7"/>
    <mergeCell ref="AO5:AP5"/>
    <mergeCell ref="AQ5:AQ7"/>
    <mergeCell ref="AR5:AR7"/>
    <mergeCell ref="AS5:AS7"/>
    <mergeCell ref="AT5:AT7"/>
    <mergeCell ref="AO6:AO7"/>
    <mergeCell ref="AP6:AP7"/>
    <mergeCell ref="A12:A13"/>
    <mergeCell ref="B12:B13"/>
    <mergeCell ref="C12:C13"/>
    <mergeCell ref="D12:D13"/>
    <mergeCell ref="E12:E13"/>
    <mergeCell ref="A14:A15"/>
    <mergeCell ref="B14:B15"/>
    <mergeCell ref="C14:C15"/>
    <mergeCell ref="D14:D15"/>
    <mergeCell ref="E14:E15"/>
    <mergeCell ref="U19:U20"/>
    <mergeCell ref="J19:J20"/>
    <mergeCell ref="K19:K20"/>
    <mergeCell ref="L19:L20"/>
    <mergeCell ref="M19:M20"/>
    <mergeCell ref="N19:N20"/>
    <mergeCell ref="O19:O20"/>
    <mergeCell ref="AC14:AC15"/>
    <mergeCell ref="A19:A20"/>
    <mergeCell ref="B19:B20"/>
    <mergeCell ref="C19:C20"/>
    <mergeCell ref="D19:D20"/>
    <mergeCell ref="E19:E20"/>
    <mergeCell ref="F19:F20"/>
    <mergeCell ref="G19:G20"/>
    <mergeCell ref="H19:H20"/>
    <mergeCell ref="I19:I20"/>
    <mergeCell ref="L23:L24"/>
    <mergeCell ref="M23:M24"/>
    <mergeCell ref="N23:N24"/>
    <mergeCell ref="AB19:AB20"/>
    <mergeCell ref="AC19:AC20"/>
    <mergeCell ref="A23:A24"/>
    <mergeCell ref="B23:B24"/>
    <mergeCell ref="C23:C24"/>
    <mergeCell ref="D23:D24"/>
    <mergeCell ref="E23:E24"/>
    <mergeCell ref="F23:F24"/>
    <mergeCell ref="G23:G24"/>
    <mergeCell ref="H23:H24"/>
    <mergeCell ref="V19:V20"/>
    <mergeCell ref="W19:W20"/>
    <mergeCell ref="X19:X20"/>
    <mergeCell ref="Y19:Y20"/>
    <mergeCell ref="Z19:Z20"/>
    <mergeCell ref="AA19:AA20"/>
    <mergeCell ref="P19:P20"/>
    <mergeCell ref="Q19:Q20"/>
    <mergeCell ref="R19:R20"/>
    <mergeCell ref="S19:S20"/>
    <mergeCell ref="T19:T20"/>
    <mergeCell ref="AA23:AA24"/>
    <mergeCell ref="AB23:AB24"/>
    <mergeCell ref="AC23:AC24"/>
    <mergeCell ref="A28:A29"/>
    <mergeCell ref="B28:B29"/>
    <mergeCell ref="C28:C29"/>
    <mergeCell ref="D28:D29"/>
    <mergeCell ref="E28:E29"/>
    <mergeCell ref="AC28:AC29"/>
    <mergeCell ref="U23:U24"/>
    <mergeCell ref="V23:V24"/>
    <mergeCell ref="W23:W24"/>
    <mergeCell ref="X23:X24"/>
    <mergeCell ref="Y23:Y24"/>
    <mergeCell ref="Z23:Z24"/>
    <mergeCell ref="O23:O24"/>
    <mergeCell ref="P23:P24"/>
    <mergeCell ref="Q23:Q24"/>
    <mergeCell ref="R23:R24"/>
    <mergeCell ref="S23:S24"/>
    <mergeCell ref="T23:T24"/>
    <mergeCell ref="I23:I24"/>
    <mergeCell ref="J23:J24"/>
    <mergeCell ref="K23:K24"/>
    <mergeCell ref="AW31:AW32"/>
    <mergeCell ref="A49:A50"/>
    <mergeCell ref="B49:B50"/>
    <mergeCell ref="C49:C50"/>
    <mergeCell ref="D49:D50"/>
    <mergeCell ref="E49:E50"/>
    <mergeCell ref="F49:F50"/>
    <mergeCell ref="G49:G50"/>
    <mergeCell ref="H49:H50"/>
    <mergeCell ref="I49:I50"/>
    <mergeCell ref="A31:A32"/>
    <mergeCell ref="B31:B32"/>
    <mergeCell ref="C31:C32"/>
    <mergeCell ref="D31:D32"/>
    <mergeCell ref="E31:E32"/>
    <mergeCell ref="AC31:AC32"/>
    <mergeCell ref="AB49:AB50"/>
    <mergeCell ref="AC49:AC50"/>
    <mergeCell ref="A53:A54"/>
    <mergeCell ref="A59:S59"/>
    <mergeCell ref="V49:V50"/>
    <mergeCell ref="W49:W50"/>
    <mergeCell ref="X49:X50"/>
    <mergeCell ref="Y49:Y50"/>
    <mergeCell ref="Z49:Z50"/>
    <mergeCell ref="AA49:AA50"/>
    <mergeCell ref="P49:P50"/>
    <mergeCell ref="Q49:Q50"/>
    <mergeCell ref="R49:R50"/>
    <mergeCell ref="S49:S50"/>
    <mergeCell ref="T49:T50"/>
    <mergeCell ref="U49:U50"/>
    <mergeCell ref="J49:J50"/>
    <mergeCell ref="K49:K50"/>
    <mergeCell ref="L49:L50"/>
    <mergeCell ref="M49:M50"/>
    <mergeCell ref="N49:N50"/>
    <mergeCell ref="O49:O50"/>
  </mergeCells>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2020-10-11T18:04:33Z</dcterms:modified>
</cp:coreProperties>
</file>